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ce list" sheetId="1" state="visible" r:id="rId2"/>
  </sheets>
  <definedNames>
    <definedName function="false" hidden="false" localSheetId="0" name="_xlnm.Print_Area" vbProcedure="false">'Price list'!$A$1:$X$203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<sst xmlns="http://schemas.openxmlformats.org/spreadsheetml/2006/main" count="1443" uniqueCount="165">
  <si>
    <r>
      <rPr>
        <sz val="22"/>
        <color rgb="FF000000"/>
        <rFont val="Times New Roman"/>
        <family val="1"/>
        <charset val="204"/>
      </rPr>
      <t xml:space="preserve">ЗАКРЫТОЕ АКЦИОНЕРНОЕ ОБЩЕСТВО</t>
    </r>
    <r>
      <rPr>
        <b val="true"/>
        <sz val="22"/>
        <color rgb="FF000000"/>
        <rFont val="Garamond"/>
        <family val="1"/>
        <charset val="204"/>
      </rPr>
      <t xml:space="preserve">                   </t>
    </r>
  </si>
  <si>
    <t xml:space="preserve">«Мясоперерабатывающий комплекс ДИНСКОЙ»</t>
  </si>
  <si>
    <t xml:space="preserve">353204, Россия, Краснодарский край,</t>
  </si>
  <si>
    <t xml:space="preserve">Динской район, ст. Динская, ул. Крайняя, 2</t>
  </si>
  <si>
    <t xml:space="preserve">tel. (861-62) 5-14-62 (отдел продаж)</t>
  </si>
  <si>
    <t xml:space="preserve">tel./fax (861-62) 6-15-69</t>
  </si>
  <si>
    <t xml:space="preserve">Прайс-лист от 25 марта 2024 года.</t>
  </si>
  <si>
    <t xml:space="preserve">№ п/п</t>
  </si>
  <si>
    <t xml:space="preserve">Наименование мясопродукта</t>
  </si>
  <si>
    <t xml:space="preserve">Вид термического состояния</t>
  </si>
  <si>
    <t xml:space="preserve">Тип упаковки</t>
  </si>
  <si>
    <t xml:space="preserve">Температура хранения</t>
  </si>
  <si>
    <t xml:space="preserve">ГОСТ/ТУ/ ОСТ</t>
  </si>
  <si>
    <t xml:space="preserve">Срок хранения</t>
  </si>
  <si>
    <t xml:space="preserve">цена с НДС за 1кг., руб. вес партии до 1000кг. </t>
  </si>
  <si>
    <t xml:space="preserve">цена с НДС за 1кг., руб. вес партии  от 1001 до 2000кг.</t>
  </si>
  <si>
    <t xml:space="preserve">цена с НДС за 1кг., руб. вес партии свыше 2001кг.</t>
  </si>
  <si>
    <t xml:space="preserve">вид упаковки</t>
  </si>
  <si>
    <t xml:space="preserve"> упаковка</t>
  </si>
  <si>
    <t xml:space="preserve">гофрокороб</t>
  </si>
  <si>
    <t xml:space="preserve">размер</t>
  </si>
  <si>
    <t xml:space="preserve">вес, кг</t>
  </si>
  <si>
    <t xml:space="preserve">Полутуши свиные, Отруба свиные крупнокусковые</t>
  </si>
  <si>
    <t xml:space="preserve">Свинина 2 категориив полутушах в шкуре, с вырезкой, без баков, с задней ногой</t>
  </si>
  <si>
    <t xml:space="preserve">охлажденная</t>
  </si>
  <si>
    <t xml:space="preserve">0+4</t>
  </si>
  <si>
    <t xml:space="preserve">12 суток</t>
  </si>
  <si>
    <t xml:space="preserve">Свинина 3 категориив полутушах в шкуре, с вырезкой, без баков, с задней ногой</t>
  </si>
  <si>
    <t xml:space="preserve">Свинина 2 категориив полутушах, с вырезкой, без баков, с задней ногой, без шпика</t>
  </si>
  <si>
    <t xml:space="preserve"> Говядина 2 категории, передняя и задняя четверть (взрослый), с вырезкой</t>
  </si>
  <si>
    <t xml:space="preserve">16 суток</t>
  </si>
  <si>
    <t xml:space="preserve"> Говядина 2 категории, передняя и задняя четверть (тёки), с вырезкой</t>
  </si>
  <si>
    <t xml:space="preserve"> Говядина 2 категории, передняя и задняя четверть (быки), с вырезкой</t>
  </si>
  <si>
    <t xml:space="preserve"> Говядина 2 категории, передняя и задняя четверть (быки), с вырезкой. Сред. вес 1 туши 130кг. (мелковес)</t>
  </si>
  <si>
    <t xml:space="preserve">цена с НДС за 1кг., руб. вес партии до 500кг. </t>
  </si>
  <si>
    <t xml:space="preserve">цена с НДС за 1кг., руб. вес партии  от 501 до 2000кг.</t>
  </si>
  <si>
    <t xml:space="preserve">Отруб из свинины-ШЕЙНЫЙ без кости</t>
  </si>
  <si>
    <t xml:space="preserve">охлаждённая</t>
  </si>
  <si>
    <t xml:space="preserve">вакуумный пакет</t>
  </si>
  <si>
    <t xml:space="preserve">600*400*150</t>
  </si>
  <si>
    <t xml:space="preserve">12,0 -20,0</t>
  </si>
  <si>
    <t xml:space="preserve">0*+4*</t>
  </si>
  <si>
    <t xml:space="preserve">ГОСТ 31778-2012</t>
  </si>
  <si>
    <t xml:space="preserve">10 суток</t>
  </si>
  <si>
    <t xml:space="preserve">вкладыш пакет</t>
  </si>
  <si>
    <t xml:space="preserve">5 суток</t>
  </si>
  <si>
    <t xml:space="preserve">замороженная</t>
  </si>
  <si>
    <t xml:space="preserve">-18*</t>
  </si>
  <si>
    <t xml:space="preserve">12 месяцев</t>
  </si>
  <si>
    <t xml:space="preserve">гофрокороб кр.</t>
  </si>
  <si>
    <t xml:space="preserve">600*400*149</t>
  </si>
  <si>
    <t xml:space="preserve">инд.стрейч-пленка</t>
  </si>
  <si>
    <t xml:space="preserve">Отруб из свинины-ПЛЕЧЕЛОПАТОЧНЫЙ без голяшки на кости, в шкуре</t>
  </si>
  <si>
    <t xml:space="preserve">Отруб из свинины-ПЛЕЧЕЛОПАТОЧНЫЙ без голяшки на кости, без шкуры</t>
  </si>
  <si>
    <t xml:space="preserve">Отруб из свинины-ПЛЕЧЕЛОПАТОЧНЫЙ без голяшки, без кости, без шкуры</t>
  </si>
  <si>
    <t xml:space="preserve">Отруб из свинины-ТАЗОБЕДРЕННЫЙ без голяшки, на кости, в шкуре</t>
  </si>
  <si>
    <t xml:space="preserve">Отруб из свинины-ТАЗОБЕДРЕННЫЙ без голяшки, на кости, без шкуры</t>
  </si>
  <si>
    <t xml:space="preserve">Отруб из свинины-ТАЗОБЕДРЕННЫЙ без голяшки, без кости, без шкуры</t>
  </si>
  <si>
    <t xml:space="preserve">Отруб из свинины-СПИННО-ПОЯСНИЧНЫЙ без кости</t>
  </si>
  <si>
    <t xml:space="preserve"> </t>
  </si>
  <si>
    <t xml:space="preserve">Отруб из свинины-СПИННО-ПОЯСНИЧНЫЙ на кости</t>
  </si>
  <si>
    <t xml:space="preserve">Отруб из свинины-РЕБЕРНЫЙ на кости, без шкуры</t>
  </si>
  <si>
    <t xml:space="preserve">Отруб из свинины-РЕБРО ПАРУС на кости, без шкуры</t>
  </si>
  <si>
    <t xml:space="preserve">Отруб из свинины-РЕБРО ЛЕНТА на кости, без шкуры</t>
  </si>
  <si>
    <t xml:space="preserve">Отруб из свинины-ГРУДИНО РЕБЕРНЫЙ без кости, в шкуре</t>
  </si>
  <si>
    <t xml:space="preserve">Отруб из свинины-ГРУДИНО РЕБЕРНЫЙ без кости, без шкуры</t>
  </si>
  <si>
    <t xml:space="preserve">Отруб из свинины-ГРУДИНО-РЕБЕРНЫЙ на кости, без шкуры</t>
  </si>
  <si>
    <t xml:space="preserve">Отруб из свинины-ГРУДИНО РЕБЕРНЫЙ на кости, в шкуре</t>
  </si>
  <si>
    <t xml:space="preserve">Отруб из свинины-ГРУДНОЙ без кости, без шкуры</t>
  </si>
  <si>
    <t xml:space="preserve">Отруб из свинины-ГРУДНОЙ без кости, в шкуре</t>
  </si>
  <si>
    <t xml:space="preserve">Отруб из свинины-ГРУДНОЙ на кости, без шкуры</t>
  </si>
  <si>
    <t xml:space="preserve">Отруб из свинины-ГРУДНОЙ на кости, в шкуре</t>
  </si>
  <si>
    <t xml:space="preserve">Отруб из свинины-ПАШИНА в шкуре</t>
  </si>
  <si>
    <t xml:space="preserve">Отруб из свинины-ПАШИНА без шкуры</t>
  </si>
  <si>
    <t xml:space="preserve">Отруб из свинины-ВЫРЕЗКА зачищенная</t>
  </si>
  <si>
    <t xml:space="preserve">Отруб из свинины-ПЕРЕДНЯЯ ГОЛЯШКА (рулька) на кости, в шкуре</t>
  </si>
  <si>
    <t xml:space="preserve">Отруб из свинины-ЗАДНЯЯ ГОЛЯШКА на кости, в шкуре</t>
  </si>
  <si>
    <t xml:space="preserve">Отруб из свинины-ЗАДНЯЯ ГОЛЯШКА без кости, без шкуры</t>
  </si>
  <si>
    <t xml:space="preserve">монолит</t>
  </si>
  <si>
    <t xml:space="preserve">600*400*148</t>
  </si>
  <si>
    <t xml:space="preserve">12,0 -20</t>
  </si>
  <si>
    <t xml:space="preserve">18*</t>
  </si>
  <si>
    <t xml:space="preserve">6 месяцев</t>
  </si>
  <si>
    <t xml:space="preserve">12,0 -20,-1</t>
  </si>
  <si>
    <t xml:space="preserve">-17*</t>
  </si>
  <si>
    <t xml:space="preserve">5 месяцев</t>
  </si>
  <si>
    <t xml:space="preserve">Субпродукты свиные</t>
  </si>
  <si>
    <t xml:space="preserve">Печень свиная</t>
  </si>
  <si>
    <t xml:space="preserve">вкладыш-пакет</t>
  </si>
  <si>
    <t xml:space="preserve">ГОСТ 32244-2013</t>
  </si>
  <si>
    <t xml:space="preserve">3 суток</t>
  </si>
  <si>
    <t xml:space="preserve">Почки свиные</t>
  </si>
  <si>
    <t xml:space="preserve">Сердце  свиное</t>
  </si>
  <si>
    <t xml:space="preserve">Желудки свиные </t>
  </si>
  <si>
    <t xml:space="preserve">Язык свиной жилованный</t>
  </si>
  <si>
    <t xml:space="preserve">Легкое свиное</t>
  </si>
  <si>
    <t xml:space="preserve">Жир свиной (сырец) зам. монолит</t>
  </si>
  <si>
    <t xml:space="preserve">Ноги свиные задние (монолит)</t>
  </si>
  <si>
    <t xml:space="preserve">Ноги свиные передние (монолит)</t>
  </si>
  <si>
    <t xml:space="preserve">Ноги свиные передние груп. Уп.</t>
  </si>
  <si>
    <t xml:space="preserve">600*400*151</t>
  </si>
  <si>
    <t xml:space="preserve">7 месяцев</t>
  </si>
  <si>
    <t xml:space="preserve">Шкурка свиная </t>
  </si>
  <si>
    <t xml:space="preserve">Уши свиные</t>
  </si>
  <si>
    <t xml:space="preserve">Аорта свиная</t>
  </si>
  <si>
    <t xml:space="preserve">Селезенка свиная</t>
  </si>
  <si>
    <t xml:space="preserve">Хвосты свиные</t>
  </si>
  <si>
    <t xml:space="preserve">Трахея-калтык свиная</t>
  </si>
  <si>
    <t xml:space="preserve">Мясо пищевода свиное</t>
  </si>
  <si>
    <t xml:space="preserve">Головы свиные (ограбленные)</t>
  </si>
  <si>
    <t xml:space="preserve">Мясо голов свиных б/ш, зам. монолит</t>
  </si>
  <si>
    <t xml:space="preserve">Шпик Боковой зам. монолит</t>
  </si>
  <si>
    <t xml:space="preserve">Шпик Хребтовой зам. монолит</t>
  </si>
  <si>
    <t xml:space="preserve">Диафрагма свиная зам. монолит</t>
  </si>
  <si>
    <t xml:space="preserve">Соединительная ткань свиная зам. монолит</t>
  </si>
  <si>
    <t xml:space="preserve">Полуфабрикаты свиные (доп. товар)</t>
  </si>
  <si>
    <t xml:space="preserve">Свинина 2 категориив полутушах в шкуре, с вырезкой, без баков, с задней ногой. (подсвинки)</t>
  </si>
  <si>
    <t xml:space="preserve">туши</t>
  </si>
  <si>
    <t xml:space="preserve">поддон</t>
  </si>
  <si>
    <t xml:space="preserve">1200*800*100</t>
  </si>
  <si>
    <t xml:space="preserve">Тримминг свиной 80/20 п/ф (мясо свиных голов)</t>
  </si>
  <si>
    <t xml:space="preserve">Тримминг свиной 90/10 п/ф мясной крупнокусковой бескостный</t>
  </si>
  <si>
    <t xml:space="preserve">Тримминг свиной 70/30 п/ф мясной крупнокусковой бескостный</t>
  </si>
  <si>
    <t xml:space="preserve">Черева свиная (не калиброванная) </t>
  </si>
  <si>
    <t xml:space="preserve">мокросол</t>
  </si>
  <si>
    <t xml:space="preserve">бочка</t>
  </si>
  <si>
    <t xml:space="preserve">пакет</t>
  </si>
  <si>
    <t xml:space="preserve">метр</t>
  </si>
  <si>
    <t xml:space="preserve">Кость свиней 1 категории суповая для пищевых целей</t>
  </si>
  <si>
    <t xml:space="preserve">замороженный</t>
  </si>
  <si>
    <t xml:space="preserve">Субпродукты говяжьи (доп. товар)</t>
  </si>
  <si>
    <t xml:space="preserve">Сердце говяжье</t>
  </si>
  <si>
    <t xml:space="preserve">Сердце говяжье (фас.)</t>
  </si>
  <si>
    <t xml:space="preserve">ФАС</t>
  </si>
  <si>
    <t xml:space="preserve">фасовка</t>
  </si>
  <si>
    <t xml:space="preserve">Печень говяжья</t>
  </si>
  <si>
    <t xml:space="preserve">Печень говяжья (фас.)</t>
  </si>
  <si>
    <t xml:space="preserve">Кость говяжья суповая для пищевых целей</t>
  </si>
  <si>
    <t xml:space="preserve">Гортань-трахея говяжья </t>
  </si>
  <si>
    <t xml:space="preserve">Почки говяжьи </t>
  </si>
  <si>
    <t xml:space="preserve">Рубец говяжий зам. инд. Пленка</t>
  </si>
  <si>
    <t xml:space="preserve">Рубцы с сетками говяжьи зам. монолит</t>
  </si>
  <si>
    <t xml:space="preserve">Вырезка говяжья (от убоя коров) зам. вакуум</t>
  </si>
  <si>
    <t xml:space="preserve">Мясные блоки из жилованной говядины с массовой долей соединительной ткани не более 10% зам. (1сорт)</t>
  </si>
  <si>
    <t xml:space="preserve">Мясные блоки из жилованной говядины с массовой долей соединительной ткани не более 20% зам. (2сорт)</t>
  </si>
  <si>
    <t xml:space="preserve">Отруб из говядины спинно -поясничный бескостный гост (быки) зам.(В)</t>
  </si>
  <si>
    <t xml:space="preserve">Отруб из говядины подлопаточный бескостный ГОСТ зам., (В)</t>
  </si>
  <si>
    <t xml:space="preserve">Отруб из говядины грудной бескостный Гост (быки)зам. (В)</t>
  </si>
  <si>
    <t xml:space="preserve">Отруб из говядины реберный бескостный Гост (быки) зам.(В)</t>
  </si>
  <si>
    <t xml:space="preserve">Отруб из говядины пашина Гост (быки) зам.(В)</t>
  </si>
  <si>
    <t xml:space="preserve">Отруб из говядины спинно-поясничный бескостный(тонкий край)Гост (быки)зам.(В)</t>
  </si>
  <si>
    <t xml:space="preserve">Отруб из говядины лопаточный бескостный (плечевая часть)Гост (быки)зам. (В)</t>
  </si>
  <si>
    <t xml:space="preserve">Отруб из говядины пояснично-подвздошная мышца (вырезка)Гост (быки)зам.(В)</t>
  </si>
  <si>
    <t xml:space="preserve">Отруб из говядины шейный бескостный Гост (быки) зам.(В)</t>
  </si>
  <si>
    <t xml:space="preserve">Отруб из говядины задняя голяшка бескостная Гост(быки)зам.(В)</t>
  </si>
  <si>
    <t xml:space="preserve">Отруб из говядины тазобедренный бескостный (нижняя часть) Гост (быки)зам.(В)</t>
  </si>
  <si>
    <t xml:space="preserve">Отруб из говядины подлопаточный бескостный Гост(быки)зам.(В)</t>
  </si>
  <si>
    <t xml:space="preserve">Отруб из говядины лопаточный без голяшки бескостный Гост(быки) зам.(В)</t>
  </si>
  <si>
    <t xml:space="preserve">Отруб из говядины тазобедренный бескостный (наружняя часть) Гост (быки) зам.(В)</t>
  </si>
  <si>
    <t xml:space="preserve">Отруб из говядины тазобедренный бескостный (внутренняя часть) Гост (быки) зам.(В)</t>
  </si>
  <si>
    <t xml:space="preserve">Отруб из говядины тазобедренный бескостный (верхняя часть) Гост (быки) зам.(В)</t>
  </si>
  <si>
    <t xml:space="preserve">Отруб из говядины тазобедренный без голяшки бескостный Гост (быки) зам.(В)</t>
  </si>
  <si>
    <t xml:space="preserve">Щеки говяжьи зам. (В)</t>
  </si>
  <si>
    <t xml:space="preserve">Контактная информация:</t>
  </si>
  <si>
    <t xml:space="preserve">Тел/факс: (86162) 5 14 62 сот. (918) 049 27 12,  (918) 325 26 83, Эл.почта Mysnik.AN@ugrus.com / abramov.en@ugrus.com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</si>
</sst>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@"/>
    <numFmt numFmtId="168" formatCode="#,##0.000"/>
  </numFmts>
  <fonts count="2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 val="true"/>
      <sz val="22"/>
      <color rgb="FF000000"/>
      <name val="Garamond"/>
      <family val="1"/>
      <charset val="204"/>
    </font>
    <font>
      <b val="true"/>
      <sz val="2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i val="true"/>
      <sz val="16"/>
      <color rgb="FF0070C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00A9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6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3" fillId="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2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7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7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3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7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4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4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7" fillId="2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7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3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2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7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27</xdr:col>
      <xdr:colOff>491400</xdr:colOff>
      <xdr:row>0</xdr:row>
      <xdr:rowOff>0</xdr:rowOff>
    </xdr:from>
    <xdr:to>
      <xdr:col>27</xdr:col>
      <xdr:colOff>598680</xdr:colOff>
      <xdr:row>1</xdr:row>
      <xdr:rowOff>178560</xdr:rowOff>
    </xdr:to>
    <xdr:sp>
      <xdr:nvSpPr>
        <xdr:cNvPr id="0" name="TextBox 1"/>
        <xdr:cNvSpPr/>
      </xdr:nvSpPr>
      <xdr:spPr>
        <a:xfrm>
          <a:off x="16068240" y="0"/>
          <a:ext cx="107280" cy="1879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36360</xdr:colOff>
      <xdr:row>1</xdr:row>
      <xdr:rowOff>69120</xdr:rowOff>
    </xdr:from>
    <xdr:to>
      <xdr:col>6</xdr:col>
      <xdr:colOff>520920</xdr:colOff>
      <xdr:row>7</xdr:row>
      <xdr:rowOff>100440</xdr:rowOff>
    </xdr:to>
    <xdr:pic>
      <xdr:nvPicPr>
        <xdr:cNvPr id="1" name="Рисунок 5" descr=""/>
        <xdr:cNvPicPr/>
      </xdr:nvPicPr>
      <xdr:blipFill>
        <a:blip r:embed="rId1"/>
        <a:stretch/>
      </xdr:blipFill>
      <xdr:spPr>
        <a:xfrm>
          <a:off x="36360" y="78480"/>
          <a:ext cx="1944720" cy="13647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Q158" activeCellId="0" sqref="Q158"/>
    </sheetView>
  </sheetViews>
  <sheetFormatPr defaultColWidth="9.13671875" defaultRowHeight="15" zeroHeight="false" outlineLevelRow="0" outlineLevelCol="1"/>
  <cols>
    <col collapsed="false" customWidth="true" hidden="false" outlineLevel="0" max="1" min="1" style="1" width="5.28"/>
    <col collapsed="false" customWidth="true" hidden="false" outlineLevel="0" max="2" min="2" style="1" width="15.42"/>
    <col collapsed="false" customWidth="true" hidden="true" outlineLevel="0" max="3" min="3" style="1" width="5.43"/>
    <col collapsed="false" customWidth="true" hidden="true" outlineLevel="0" max="4" min="4" style="1" width="0.13"/>
    <col collapsed="false" customWidth="true" hidden="true" outlineLevel="0" max="5" min="5" style="1" width="23.88"/>
    <col collapsed="false" customWidth="true" hidden="true" outlineLevel="0" max="6" min="6" style="1" width="18.42"/>
    <col collapsed="false" customWidth="true" hidden="false" outlineLevel="0" max="7" min="7" style="1" width="36.26"/>
    <col collapsed="false" customWidth="true" hidden="false" outlineLevel="0" max="8" min="8" style="1" width="14.69"/>
    <col collapsed="false" customWidth="true" hidden="false" outlineLevel="1" max="9" min="9" style="1" width="17.86"/>
    <col collapsed="false" customWidth="true" hidden="false" outlineLevel="1" max="10" min="10" style="1" width="14.86"/>
    <col collapsed="false" customWidth="true" hidden="false" outlineLevel="1" max="11" min="11" style="1" width="13.02"/>
    <col collapsed="false" customWidth="true" hidden="false" outlineLevel="1" max="12" min="12" style="2" width="10"/>
    <col collapsed="false" customWidth="true" hidden="false" outlineLevel="1" max="13" min="13" style="1" width="12.86"/>
    <col collapsed="false" customWidth="true" hidden="false" outlineLevel="1" max="14" min="14" style="1" width="14.16"/>
    <col collapsed="false" customWidth="true" hidden="false" outlineLevel="1" max="15" min="15" style="1" width="10.85"/>
    <col collapsed="false" customWidth="true" hidden="false" outlineLevel="1" max="17" min="16" style="3" width="12.42"/>
    <col collapsed="false" customWidth="true" hidden="false" outlineLevel="0" max="18" min="18" style="4" width="12.42"/>
    <col collapsed="false" customWidth="true" hidden="true" outlineLevel="0" max="19" min="19" style="1" width="6.01"/>
    <col collapsed="false" customWidth="true" hidden="true" outlineLevel="0" max="20" min="20" style="1" width="4.86"/>
    <col collapsed="false" customWidth="true" hidden="true" outlineLevel="0" max="21" min="21" style="1" width="6.57"/>
    <col collapsed="false" customWidth="true" hidden="true" outlineLevel="0" max="22" min="22" style="1" width="5.7"/>
    <col collapsed="false" customWidth="true" hidden="true" outlineLevel="0" max="23" min="23" style="1" width="5.57"/>
    <col collapsed="false" customWidth="true" hidden="true" outlineLevel="0" max="24" min="24" style="1" width="18.29"/>
    <col collapsed="false" customWidth="true" hidden="true" outlineLevel="0" max="25" min="25" style="1" width="1.12"/>
    <col collapsed="false" customWidth="false" hidden="false" outlineLevel="0" max="1024" min="26" style="1" width="9.13"/>
  </cols>
  <sheetData>
    <row r="1" customFormat="false" ht="0.75" hidden="false" customHeight="true" outlineLevel="0" collapsed="false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7"/>
      <c r="S1" s="8"/>
      <c r="T1" s="8"/>
      <c r="U1" s="8"/>
      <c r="V1" s="8"/>
      <c r="W1" s="8"/>
      <c r="X1" s="8"/>
      <c r="Y1" s="8"/>
    </row>
    <row r="2" customFormat="false" ht="20.25" hidden="false" customHeight="true" outlineLevel="0" collapsed="false">
      <c r="A2" s="9"/>
      <c r="B2" s="9"/>
      <c r="C2" s="10"/>
      <c r="D2" s="10"/>
      <c r="E2" s="10"/>
      <c r="F2" s="10"/>
      <c r="G2" s="10"/>
      <c r="H2" s="10"/>
      <c r="I2" s="11"/>
      <c r="J2" s="11"/>
      <c r="K2" s="11"/>
      <c r="L2" s="12" t="s">
        <v>0</v>
      </c>
      <c r="M2" s="11"/>
      <c r="N2" s="10"/>
      <c r="O2" s="10"/>
      <c r="P2" s="13"/>
      <c r="Q2" s="13"/>
      <c r="R2" s="14"/>
      <c r="S2" s="8"/>
      <c r="T2" s="8"/>
      <c r="U2" s="8"/>
      <c r="V2" s="8"/>
      <c r="W2" s="8"/>
      <c r="X2" s="8"/>
      <c r="Y2" s="8"/>
    </row>
    <row r="3" customFormat="false" ht="30.75" hidden="false" customHeight="true" outlineLevel="0" collapsed="false">
      <c r="A3" s="15"/>
      <c r="B3" s="15"/>
      <c r="C3" s="5"/>
      <c r="D3" s="5"/>
      <c r="E3" s="5"/>
      <c r="F3" s="5"/>
      <c r="G3" s="5"/>
      <c r="H3" s="5"/>
      <c r="I3" s="16"/>
      <c r="J3" s="16"/>
      <c r="K3" s="16"/>
      <c r="L3" s="17" t="s">
        <v>1</v>
      </c>
      <c r="M3" s="16"/>
      <c r="N3" s="5"/>
      <c r="O3" s="5"/>
      <c r="P3" s="6"/>
      <c r="Q3" s="6"/>
      <c r="R3" s="18"/>
      <c r="S3" s="8"/>
      <c r="T3" s="8"/>
      <c r="U3" s="8"/>
      <c r="V3" s="8"/>
      <c r="W3" s="8"/>
      <c r="X3" s="8"/>
      <c r="Y3" s="8"/>
    </row>
    <row r="4" customFormat="false" ht="13.5" hidden="false" customHeight="true" outlineLevel="0" collapsed="false">
      <c r="A4" s="15"/>
      <c r="B4" s="15"/>
      <c r="C4" s="5"/>
      <c r="D4" s="5"/>
      <c r="E4" s="5"/>
      <c r="F4" s="5"/>
      <c r="G4" s="5"/>
      <c r="H4" s="5"/>
      <c r="I4" s="16"/>
      <c r="J4" s="16"/>
      <c r="K4" s="16"/>
      <c r="L4" s="16"/>
      <c r="M4" s="16"/>
      <c r="N4" s="5"/>
      <c r="O4" s="5"/>
      <c r="P4" s="6"/>
      <c r="Q4" s="6"/>
      <c r="R4" s="18"/>
      <c r="S4" s="8"/>
      <c r="T4" s="8"/>
      <c r="U4" s="8"/>
      <c r="V4" s="8"/>
      <c r="W4" s="8"/>
      <c r="X4" s="8"/>
      <c r="Y4" s="8"/>
    </row>
    <row r="5" customFormat="false" ht="13.5" hidden="false" customHeight="true" outlineLevel="0" collapsed="false">
      <c r="A5" s="15"/>
      <c r="B5" s="15"/>
      <c r="C5" s="5"/>
      <c r="D5" s="5"/>
      <c r="E5" s="5"/>
      <c r="F5" s="5"/>
      <c r="G5" s="5"/>
      <c r="H5" s="5"/>
      <c r="I5" s="5"/>
      <c r="J5" s="19" t="s">
        <v>2</v>
      </c>
      <c r="K5" s="20"/>
      <c r="L5" s="20"/>
      <c r="M5" s="5"/>
      <c r="N5" s="5"/>
      <c r="O5" s="5"/>
      <c r="P5" s="6"/>
      <c r="Q5" s="6"/>
      <c r="R5" s="18"/>
      <c r="S5" s="8"/>
      <c r="T5" s="8"/>
      <c r="U5" s="8"/>
      <c r="V5" s="8"/>
      <c r="W5" s="8"/>
      <c r="X5" s="8"/>
      <c r="Y5" s="8"/>
    </row>
    <row r="6" customFormat="false" ht="13.5" hidden="false" customHeight="true" outlineLevel="0" collapsed="false">
      <c r="A6" s="15"/>
      <c r="B6" s="15"/>
      <c r="C6" s="5"/>
      <c r="D6" s="5"/>
      <c r="E6" s="5"/>
      <c r="F6" s="5"/>
      <c r="G6" s="5"/>
      <c r="H6" s="5"/>
      <c r="I6" s="5"/>
      <c r="J6" s="19" t="s">
        <v>3</v>
      </c>
      <c r="K6" s="20"/>
      <c r="L6" s="20"/>
      <c r="M6" s="5"/>
      <c r="N6" s="5"/>
      <c r="O6" s="5"/>
      <c r="P6" s="6"/>
      <c r="Q6" s="6"/>
      <c r="R6" s="18"/>
      <c r="S6" s="8"/>
      <c r="T6" s="8"/>
      <c r="U6" s="8"/>
      <c r="V6" s="8"/>
      <c r="W6" s="8"/>
      <c r="X6" s="8"/>
      <c r="Y6" s="8"/>
    </row>
    <row r="7" customFormat="false" ht="13.5" hidden="false" customHeight="true" outlineLevel="0" collapsed="false">
      <c r="A7" s="15"/>
      <c r="B7" s="15"/>
      <c r="C7" s="5"/>
      <c r="D7" s="5"/>
      <c r="E7" s="5"/>
      <c r="F7" s="5"/>
      <c r="G7" s="5"/>
      <c r="H7" s="5"/>
      <c r="I7" s="5"/>
      <c r="J7" s="19" t="s">
        <v>4</v>
      </c>
      <c r="K7" s="20"/>
      <c r="L7" s="20"/>
      <c r="M7" s="5"/>
      <c r="N7" s="5"/>
      <c r="O7" s="5"/>
      <c r="P7" s="6"/>
      <c r="Q7" s="6"/>
      <c r="R7" s="18"/>
      <c r="S7" s="8"/>
      <c r="T7" s="8"/>
      <c r="U7" s="8"/>
      <c r="V7" s="8"/>
      <c r="W7" s="8"/>
      <c r="X7" s="8"/>
      <c r="Y7" s="8"/>
    </row>
    <row r="8" customFormat="false" ht="13.5" hidden="false" customHeight="true" outlineLevel="0" collapsed="false">
      <c r="A8" s="15"/>
      <c r="B8" s="15"/>
      <c r="C8" s="5"/>
      <c r="D8" s="5"/>
      <c r="E8" s="5"/>
      <c r="F8" s="5"/>
      <c r="G8" s="5"/>
      <c r="H8" s="5"/>
      <c r="I8" s="5"/>
      <c r="J8" s="19" t="s">
        <v>5</v>
      </c>
      <c r="K8" s="20"/>
      <c r="L8" s="20"/>
      <c r="M8" s="5"/>
      <c r="N8" s="5"/>
      <c r="O8" s="5"/>
      <c r="P8" s="6"/>
      <c r="Q8" s="6"/>
      <c r="R8" s="18"/>
      <c r="S8" s="8"/>
      <c r="T8" s="8"/>
      <c r="U8" s="8"/>
      <c r="V8" s="8"/>
      <c r="W8" s="8"/>
      <c r="X8" s="8"/>
      <c r="Y8" s="8"/>
    </row>
    <row r="9" customFormat="false" ht="13.5" hidden="false" customHeight="true" outlineLevel="0" collapsed="false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23"/>
      <c r="R9" s="24"/>
      <c r="S9" s="8"/>
      <c r="T9" s="8"/>
      <c r="U9" s="8"/>
      <c r="V9" s="8"/>
      <c r="W9" s="8"/>
      <c r="X9" s="8"/>
      <c r="Y9" s="8"/>
    </row>
    <row r="10" customFormat="false" ht="16.5" hidden="false" customHeight="true" outlineLevel="0" collapsed="false">
      <c r="A10" s="25" t="s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8"/>
      <c r="T10" s="8"/>
      <c r="U10" s="8"/>
      <c r="V10" s="8"/>
      <c r="W10" s="8"/>
      <c r="X10" s="8"/>
      <c r="Y10" s="8"/>
    </row>
    <row r="11" customFormat="false" ht="15" hidden="false" customHeight="true" outlineLevel="0" collapsed="false">
      <c r="A11" s="26" t="s">
        <v>7</v>
      </c>
      <c r="B11" s="27" t="s">
        <v>8</v>
      </c>
      <c r="C11" s="27"/>
      <c r="D11" s="27"/>
      <c r="E11" s="27"/>
      <c r="F11" s="27"/>
      <c r="G11" s="27"/>
      <c r="H11" s="26" t="s">
        <v>9</v>
      </c>
      <c r="I11" s="26" t="s">
        <v>10</v>
      </c>
      <c r="J11" s="26"/>
      <c r="K11" s="26"/>
      <c r="L11" s="26"/>
      <c r="M11" s="28" t="s">
        <v>11</v>
      </c>
      <c r="N11" s="28" t="s">
        <v>12</v>
      </c>
      <c r="O11" s="28" t="s">
        <v>13</v>
      </c>
      <c r="P11" s="29" t="s">
        <v>14</v>
      </c>
      <c r="Q11" s="29" t="s">
        <v>15</v>
      </c>
      <c r="R11" s="30" t="s">
        <v>16</v>
      </c>
      <c r="S11" s="31"/>
      <c r="T11" s="32"/>
      <c r="U11" s="32"/>
      <c r="V11" s="32"/>
      <c r="W11" s="32"/>
      <c r="X11" s="32"/>
      <c r="Y11" s="32"/>
    </row>
    <row r="12" customFormat="false" ht="15" hidden="false" customHeight="true" outlineLevel="0" collapsed="false">
      <c r="A12" s="26"/>
      <c r="B12" s="27"/>
      <c r="C12" s="27"/>
      <c r="D12" s="27"/>
      <c r="E12" s="27"/>
      <c r="F12" s="27"/>
      <c r="G12" s="27"/>
      <c r="H12" s="26"/>
      <c r="I12" s="28" t="s">
        <v>17</v>
      </c>
      <c r="J12" s="28" t="s">
        <v>18</v>
      </c>
      <c r="K12" s="33" t="s">
        <v>19</v>
      </c>
      <c r="L12" s="33"/>
      <c r="M12" s="28"/>
      <c r="N12" s="28"/>
      <c r="O12" s="28"/>
      <c r="P12" s="29"/>
      <c r="Q12" s="29"/>
      <c r="R12" s="30"/>
      <c r="S12" s="31"/>
      <c r="T12" s="32"/>
      <c r="U12" s="32"/>
      <c r="V12" s="32"/>
      <c r="W12" s="32"/>
      <c r="X12" s="32"/>
      <c r="Y12" s="32"/>
    </row>
    <row r="13" customFormat="false" ht="43.5" hidden="false" customHeight="true" outlineLevel="0" collapsed="false">
      <c r="A13" s="26"/>
      <c r="B13" s="27"/>
      <c r="C13" s="27"/>
      <c r="D13" s="27"/>
      <c r="E13" s="27"/>
      <c r="F13" s="27"/>
      <c r="G13" s="27"/>
      <c r="H13" s="26"/>
      <c r="I13" s="28"/>
      <c r="J13" s="28"/>
      <c r="K13" s="28" t="s">
        <v>20</v>
      </c>
      <c r="L13" s="34" t="s">
        <v>21</v>
      </c>
      <c r="M13" s="28"/>
      <c r="N13" s="28"/>
      <c r="O13" s="28"/>
      <c r="P13" s="29"/>
      <c r="Q13" s="29"/>
      <c r="R13" s="30"/>
      <c r="S13" s="31"/>
      <c r="T13" s="32"/>
      <c r="U13" s="32"/>
      <c r="V13" s="32"/>
      <c r="W13" s="32"/>
      <c r="X13" s="32"/>
      <c r="Y13" s="32"/>
    </row>
    <row r="14" customFormat="false" ht="11.25" hidden="false" customHeight="true" outlineLevel="0" collapsed="false">
      <c r="A14" s="35" t="n">
        <v>1</v>
      </c>
      <c r="B14" s="36" t="n">
        <v>2</v>
      </c>
      <c r="C14" s="36"/>
      <c r="D14" s="36"/>
      <c r="E14" s="36"/>
      <c r="F14" s="36"/>
      <c r="G14" s="36"/>
      <c r="H14" s="36" t="n">
        <v>3</v>
      </c>
      <c r="I14" s="36" t="n">
        <v>4</v>
      </c>
      <c r="J14" s="36" t="n">
        <v>5</v>
      </c>
      <c r="K14" s="36" t="n">
        <v>6</v>
      </c>
      <c r="L14" s="36" t="n">
        <v>7</v>
      </c>
      <c r="M14" s="36" t="n">
        <v>8</v>
      </c>
      <c r="N14" s="36" t="n">
        <v>9</v>
      </c>
      <c r="O14" s="36" t="n">
        <v>10</v>
      </c>
      <c r="P14" s="37" t="n">
        <v>11</v>
      </c>
      <c r="Q14" s="37" t="n">
        <v>12</v>
      </c>
      <c r="R14" s="38" t="n">
        <v>13</v>
      </c>
      <c r="S14" s="31"/>
      <c r="T14" s="32"/>
      <c r="U14" s="32"/>
      <c r="V14" s="32"/>
      <c r="W14" s="32"/>
      <c r="X14" s="32"/>
      <c r="Y14" s="32"/>
    </row>
    <row r="15" customFormat="false" ht="17.25" hidden="false" customHeight="true" outlineLevel="0" collapsed="false">
      <c r="A15" s="39" t="s">
        <v>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1"/>
      <c r="T15" s="32"/>
      <c r="U15" s="32"/>
      <c r="V15" s="32"/>
      <c r="W15" s="32"/>
      <c r="X15" s="32"/>
      <c r="Y15" s="32"/>
    </row>
    <row r="16" customFormat="false" ht="26.25" hidden="false" customHeight="true" outlineLevel="0" collapsed="false">
      <c r="A16" s="40" t="s">
        <v>23</v>
      </c>
      <c r="B16" s="40"/>
      <c r="C16" s="40"/>
      <c r="D16" s="40"/>
      <c r="E16" s="40"/>
      <c r="F16" s="40"/>
      <c r="G16" s="40"/>
      <c r="H16" s="41" t="s">
        <v>24</v>
      </c>
      <c r="I16" s="41"/>
      <c r="J16" s="41"/>
      <c r="K16" s="41"/>
      <c r="L16" s="41"/>
      <c r="M16" s="42" t="s">
        <v>25</v>
      </c>
      <c r="N16" s="41"/>
      <c r="O16" s="43" t="s">
        <v>26</v>
      </c>
      <c r="P16" s="44" t="n">
        <f aca="false">R16+5</f>
        <v>182</v>
      </c>
      <c r="Q16" s="45" t="n">
        <f aca="false">R16+3</f>
        <v>180</v>
      </c>
      <c r="R16" s="46" t="n">
        <v>177</v>
      </c>
      <c r="S16" s="31"/>
      <c r="T16" s="32"/>
      <c r="U16" s="32"/>
      <c r="V16" s="32"/>
      <c r="W16" s="32"/>
      <c r="X16" s="32"/>
      <c r="Y16" s="32"/>
    </row>
    <row r="17" customFormat="false" ht="26.25" hidden="false" customHeight="true" outlineLevel="0" collapsed="false">
      <c r="A17" s="47" t="s">
        <v>27</v>
      </c>
      <c r="B17" s="47"/>
      <c r="C17" s="47"/>
      <c r="D17" s="47"/>
      <c r="E17" s="47"/>
      <c r="F17" s="47"/>
      <c r="G17" s="47"/>
      <c r="H17" s="47" t="s">
        <v>24</v>
      </c>
      <c r="I17" s="47"/>
      <c r="J17" s="47"/>
      <c r="K17" s="47"/>
      <c r="L17" s="47"/>
      <c r="M17" s="48" t="s">
        <v>25</v>
      </c>
      <c r="N17" s="47"/>
      <c r="O17" s="49" t="s">
        <v>26</v>
      </c>
      <c r="P17" s="45" t="n">
        <f aca="false">R17+5</f>
        <v>179</v>
      </c>
      <c r="Q17" s="45" t="n">
        <f aca="false">R17+3</f>
        <v>177</v>
      </c>
      <c r="R17" s="46" t="n">
        <v>174</v>
      </c>
      <c r="S17" s="31"/>
      <c r="T17" s="32"/>
      <c r="U17" s="32"/>
      <c r="V17" s="32"/>
      <c r="W17" s="32"/>
      <c r="X17" s="32"/>
      <c r="Y17" s="32"/>
    </row>
    <row r="18" customFormat="false" ht="26.25" hidden="false" customHeight="true" outlineLevel="0" collapsed="false">
      <c r="A18" s="47" t="s">
        <v>28</v>
      </c>
      <c r="B18" s="47"/>
      <c r="C18" s="47"/>
      <c r="D18" s="47"/>
      <c r="E18" s="47"/>
      <c r="F18" s="47"/>
      <c r="G18" s="47"/>
      <c r="H18" s="47" t="s">
        <v>24</v>
      </c>
      <c r="I18" s="47"/>
      <c r="J18" s="47"/>
      <c r="K18" s="47"/>
      <c r="L18" s="47"/>
      <c r="M18" s="48" t="s">
        <v>25</v>
      </c>
      <c r="N18" s="47"/>
      <c r="O18" s="49" t="s">
        <v>26</v>
      </c>
      <c r="P18" s="45" t="n">
        <f aca="false">R18+5</f>
        <v>203</v>
      </c>
      <c r="Q18" s="45" t="n">
        <f aca="false">R18+3</f>
        <v>201</v>
      </c>
      <c r="R18" s="46" t="n">
        <v>198</v>
      </c>
      <c r="S18" s="31"/>
      <c r="T18" s="32"/>
      <c r="U18" s="32"/>
      <c r="V18" s="32"/>
      <c r="W18" s="32"/>
      <c r="X18" s="32"/>
      <c r="Y18" s="32"/>
    </row>
    <row r="19" customFormat="false" ht="26.25" hidden="false" customHeight="true" outlineLevel="0" collapsed="false">
      <c r="A19" s="47" t="s">
        <v>29</v>
      </c>
      <c r="B19" s="47"/>
      <c r="C19" s="47"/>
      <c r="D19" s="47"/>
      <c r="E19" s="47"/>
      <c r="F19" s="47"/>
      <c r="G19" s="47"/>
      <c r="H19" s="47" t="s">
        <v>24</v>
      </c>
      <c r="I19" s="47"/>
      <c r="J19" s="47"/>
      <c r="K19" s="47"/>
      <c r="L19" s="47"/>
      <c r="M19" s="48" t="s">
        <v>25</v>
      </c>
      <c r="N19" s="47"/>
      <c r="O19" s="49" t="s">
        <v>30</v>
      </c>
      <c r="P19" s="45" t="n">
        <f aca="false">R19*1.08</f>
        <v>356.4</v>
      </c>
      <c r="Q19" s="45" t="n">
        <f aca="false">R19*1.05</f>
        <v>346.5</v>
      </c>
      <c r="R19" s="46" t="n">
        <v>330</v>
      </c>
      <c r="S19" s="31"/>
      <c r="T19" s="32"/>
      <c r="U19" s="32"/>
      <c r="V19" s="32"/>
      <c r="W19" s="32"/>
      <c r="X19" s="32"/>
      <c r="Y19" s="32"/>
    </row>
    <row r="20" customFormat="false" ht="26.25" hidden="false" customHeight="true" outlineLevel="0" collapsed="false">
      <c r="A20" s="47" t="s">
        <v>31</v>
      </c>
      <c r="B20" s="47"/>
      <c r="C20" s="47"/>
      <c r="D20" s="47"/>
      <c r="E20" s="47"/>
      <c r="F20" s="47"/>
      <c r="G20" s="47"/>
      <c r="H20" s="47" t="s">
        <v>24</v>
      </c>
      <c r="I20" s="47"/>
      <c r="J20" s="47"/>
      <c r="K20" s="47"/>
      <c r="L20" s="47"/>
      <c r="M20" s="48" t="s">
        <v>25</v>
      </c>
      <c r="N20" s="47"/>
      <c r="O20" s="49" t="s">
        <v>30</v>
      </c>
      <c r="P20" s="45" t="n">
        <f aca="false">R20*1.08</f>
        <v>367.2</v>
      </c>
      <c r="Q20" s="45" t="n">
        <f aca="false">R20*1.05</f>
        <v>357</v>
      </c>
      <c r="R20" s="46" t="n">
        <v>340</v>
      </c>
      <c r="S20" s="31"/>
      <c r="T20" s="32"/>
      <c r="U20" s="32"/>
      <c r="V20" s="32"/>
      <c r="W20" s="32"/>
      <c r="X20" s="32"/>
      <c r="Y20" s="32"/>
    </row>
    <row r="21" customFormat="false" ht="26.25" hidden="false" customHeight="true" outlineLevel="0" collapsed="false">
      <c r="A21" s="47" t="s">
        <v>32</v>
      </c>
      <c r="B21" s="47"/>
      <c r="C21" s="47"/>
      <c r="D21" s="47"/>
      <c r="E21" s="47"/>
      <c r="F21" s="47"/>
      <c r="G21" s="47"/>
      <c r="H21" s="47" t="s">
        <v>24</v>
      </c>
      <c r="I21" s="47"/>
      <c r="J21" s="47"/>
      <c r="K21" s="47"/>
      <c r="L21" s="47"/>
      <c r="M21" s="48" t="s">
        <v>25</v>
      </c>
      <c r="N21" s="47"/>
      <c r="O21" s="49" t="s">
        <v>30</v>
      </c>
      <c r="P21" s="45" t="n">
        <f aca="false">R21*1.08</f>
        <v>0</v>
      </c>
      <c r="Q21" s="45" t="n">
        <f aca="false">R21*1.05</f>
        <v>0</v>
      </c>
      <c r="R21" s="46" t="n">
        <v>0</v>
      </c>
      <c r="S21" s="31"/>
      <c r="T21" s="32"/>
      <c r="U21" s="32"/>
      <c r="V21" s="32"/>
      <c r="W21" s="32"/>
      <c r="X21" s="32"/>
      <c r="Y21" s="32"/>
    </row>
    <row r="22" customFormat="false" ht="26.25" hidden="false" customHeight="true" outlineLevel="0" collapsed="false">
      <c r="A22" s="47" t="s">
        <v>33</v>
      </c>
      <c r="B22" s="47"/>
      <c r="C22" s="47"/>
      <c r="D22" s="47"/>
      <c r="E22" s="47"/>
      <c r="F22" s="47"/>
      <c r="G22" s="47"/>
      <c r="H22" s="47" t="s">
        <v>24</v>
      </c>
      <c r="I22" s="47"/>
      <c r="J22" s="47"/>
      <c r="K22" s="47"/>
      <c r="L22" s="47"/>
      <c r="M22" s="48" t="s">
        <v>25</v>
      </c>
      <c r="N22" s="47"/>
      <c r="O22" s="49" t="s">
        <v>30</v>
      </c>
      <c r="P22" s="45" t="n">
        <f aca="false">R22*1.08</f>
        <v>0</v>
      </c>
      <c r="Q22" s="45" t="n">
        <f aca="false">R22*1.05</f>
        <v>0</v>
      </c>
      <c r="R22" s="46" t="n">
        <v>0</v>
      </c>
      <c r="S22" s="31"/>
      <c r="T22" s="32"/>
      <c r="U22" s="32"/>
      <c r="V22" s="32"/>
      <c r="W22" s="32"/>
      <c r="X22" s="32"/>
      <c r="Y22" s="32"/>
    </row>
    <row r="23" customFormat="false" ht="26.25" hidden="false" customHeight="true" outlineLevel="0" collapsed="false">
      <c r="A23" s="26" t="s">
        <v>7</v>
      </c>
      <c r="B23" s="27" t="s">
        <v>8</v>
      </c>
      <c r="C23" s="27"/>
      <c r="D23" s="27"/>
      <c r="E23" s="27"/>
      <c r="F23" s="27"/>
      <c r="G23" s="27"/>
      <c r="H23" s="26" t="s">
        <v>9</v>
      </c>
      <c r="I23" s="26" t="s">
        <v>10</v>
      </c>
      <c r="J23" s="26"/>
      <c r="K23" s="26"/>
      <c r="L23" s="26"/>
      <c r="M23" s="28" t="s">
        <v>11</v>
      </c>
      <c r="N23" s="28" t="s">
        <v>12</v>
      </c>
      <c r="O23" s="28" t="s">
        <v>13</v>
      </c>
      <c r="P23" s="29" t="s">
        <v>34</v>
      </c>
      <c r="Q23" s="29" t="s">
        <v>35</v>
      </c>
      <c r="R23" s="30" t="s">
        <v>16</v>
      </c>
      <c r="S23" s="31"/>
      <c r="T23" s="32"/>
      <c r="U23" s="32"/>
      <c r="V23" s="32"/>
      <c r="W23" s="32"/>
      <c r="X23" s="32"/>
      <c r="Y23" s="32"/>
    </row>
    <row r="24" customFormat="false" ht="26.25" hidden="false" customHeight="true" outlineLevel="0" collapsed="false">
      <c r="A24" s="26"/>
      <c r="B24" s="27"/>
      <c r="C24" s="27"/>
      <c r="D24" s="27"/>
      <c r="E24" s="27"/>
      <c r="F24" s="27"/>
      <c r="G24" s="27"/>
      <c r="H24" s="26"/>
      <c r="I24" s="28" t="s">
        <v>17</v>
      </c>
      <c r="J24" s="28" t="s">
        <v>18</v>
      </c>
      <c r="K24" s="33" t="s">
        <v>19</v>
      </c>
      <c r="L24" s="33"/>
      <c r="M24" s="28"/>
      <c r="N24" s="28"/>
      <c r="O24" s="28"/>
      <c r="P24" s="29"/>
      <c r="Q24" s="29"/>
      <c r="R24" s="30"/>
      <c r="S24" s="31"/>
      <c r="T24" s="32"/>
      <c r="U24" s="32"/>
      <c r="V24" s="32"/>
      <c r="W24" s="32"/>
      <c r="X24" s="32"/>
      <c r="Y24" s="32"/>
    </row>
    <row r="25" customFormat="false" ht="26.25" hidden="false" customHeight="true" outlineLevel="0" collapsed="false">
      <c r="A25" s="26"/>
      <c r="B25" s="27"/>
      <c r="C25" s="27"/>
      <c r="D25" s="27"/>
      <c r="E25" s="27"/>
      <c r="F25" s="27"/>
      <c r="G25" s="27"/>
      <c r="H25" s="26"/>
      <c r="I25" s="28"/>
      <c r="J25" s="28"/>
      <c r="K25" s="28" t="s">
        <v>20</v>
      </c>
      <c r="L25" s="34" t="s">
        <v>21</v>
      </c>
      <c r="M25" s="28"/>
      <c r="N25" s="28"/>
      <c r="O25" s="28"/>
      <c r="P25" s="29"/>
      <c r="Q25" s="29"/>
      <c r="R25" s="30"/>
      <c r="S25" s="31"/>
      <c r="T25" s="32"/>
      <c r="U25" s="32"/>
      <c r="V25" s="32"/>
      <c r="W25" s="32"/>
      <c r="X25" s="32"/>
      <c r="Y25" s="32"/>
    </row>
    <row r="26" customFormat="false" ht="15.65" hidden="false" customHeight="true" outlineLevel="0" collapsed="false">
      <c r="A26" s="35" t="n">
        <v>1</v>
      </c>
      <c r="B26" s="36" t="n">
        <v>2</v>
      </c>
      <c r="C26" s="36"/>
      <c r="D26" s="36"/>
      <c r="E26" s="36"/>
      <c r="F26" s="36"/>
      <c r="G26" s="36"/>
      <c r="H26" s="36" t="n">
        <v>3</v>
      </c>
      <c r="I26" s="36" t="n">
        <v>4</v>
      </c>
      <c r="J26" s="36" t="n">
        <v>5</v>
      </c>
      <c r="K26" s="36" t="n">
        <v>6</v>
      </c>
      <c r="L26" s="36" t="n">
        <v>7</v>
      </c>
      <c r="M26" s="36" t="n">
        <v>8</v>
      </c>
      <c r="N26" s="36" t="n">
        <v>9</v>
      </c>
      <c r="O26" s="36" t="n">
        <v>10</v>
      </c>
      <c r="P26" s="37" t="n">
        <v>11</v>
      </c>
      <c r="Q26" s="37" t="n">
        <v>12</v>
      </c>
      <c r="R26" s="38" t="n">
        <v>13</v>
      </c>
      <c r="S26" s="31"/>
      <c r="T26" s="32"/>
      <c r="U26" s="32"/>
      <c r="V26" s="32"/>
      <c r="W26" s="32"/>
      <c r="X26" s="32"/>
      <c r="Y26" s="32"/>
    </row>
    <row r="27" customFormat="false" ht="13.5" hidden="false" customHeight="true" outlineLevel="0" collapsed="false">
      <c r="A27" s="50" t="n">
        <v>1</v>
      </c>
      <c r="B27" s="51" t="s">
        <v>36</v>
      </c>
      <c r="C27" s="51"/>
      <c r="D27" s="51"/>
      <c r="E27" s="51"/>
      <c r="F27" s="51"/>
      <c r="G27" s="51"/>
      <c r="H27" s="52" t="s">
        <v>37</v>
      </c>
      <c r="I27" s="43" t="s">
        <v>38</v>
      </c>
      <c r="J27" s="43" t="s">
        <v>19</v>
      </c>
      <c r="K27" s="53" t="s">
        <v>39</v>
      </c>
      <c r="L27" s="54" t="s">
        <v>40</v>
      </c>
      <c r="M27" s="42" t="s">
        <v>41</v>
      </c>
      <c r="N27" s="55" t="s">
        <v>42</v>
      </c>
      <c r="O27" s="43" t="s">
        <v>43</v>
      </c>
      <c r="P27" s="56" t="n">
        <f aca="false">R27*1.08</f>
        <v>448.2</v>
      </c>
      <c r="Q27" s="56" t="n">
        <f aca="false">R27*1.05</f>
        <v>435.75</v>
      </c>
      <c r="R27" s="57" t="n">
        <v>415</v>
      </c>
      <c r="S27" s="58"/>
      <c r="T27" s="59"/>
      <c r="U27" s="59"/>
      <c r="V27" s="59"/>
      <c r="W27" s="59"/>
      <c r="X27" s="59"/>
      <c r="Y27" s="59"/>
    </row>
    <row r="28" customFormat="false" ht="13.5" hidden="false" customHeight="true" outlineLevel="0" collapsed="false">
      <c r="A28" s="50"/>
      <c r="B28" s="51"/>
      <c r="C28" s="51"/>
      <c r="D28" s="51"/>
      <c r="E28" s="51"/>
      <c r="F28" s="51"/>
      <c r="G28" s="51"/>
      <c r="H28" s="60" t="s">
        <v>37</v>
      </c>
      <c r="I28" s="61" t="s">
        <v>44</v>
      </c>
      <c r="J28" s="61" t="s">
        <v>19</v>
      </c>
      <c r="K28" s="62" t="s">
        <v>39</v>
      </c>
      <c r="L28" s="63" t="s">
        <v>40</v>
      </c>
      <c r="M28" s="64" t="s">
        <v>41</v>
      </c>
      <c r="N28" s="55"/>
      <c r="O28" s="61" t="s">
        <v>45</v>
      </c>
      <c r="P28" s="56" t="n">
        <f aca="false">R28*1.08</f>
        <v>444.96</v>
      </c>
      <c r="Q28" s="56" t="n">
        <f aca="false">R28*1.05</f>
        <v>432.6</v>
      </c>
      <c r="R28" s="65" t="n">
        <f aca="false">R27-3</f>
        <v>412</v>
      </c>
      <c r="S28" s="58"/>
      <c r="T28" s="59"/>
      <c r="U28" s="59"/>
      <c r="V28" s="59"/>
      <c r="W28" s="59"/>
      <c r="X28" s="59"/>
      <c r="Y28" s="59"/>
    </row>
    <row r="29" customFormat="false" ht="13.5" hidden="false" customHeight="true" outlineLevel="0" collapsed="false">
      <c r="A29" s="50"/>
      <c r="B29" s="51"/>
      <c r="C29" s="51"/>
      <c r="D29" s="51"/>
      <c r="E29" s="51"/>
      <c r="F29" s="51"/>
      <c r="G29" s="51"/>
      <c r="H29" s="60" t="s">
        <v>46</v>
      </c>
      <c r="I29" s="61" t="s">
        <v>44</v>
      </c>
      <c r="J29" s="61" t="s">
        <v>19</v>
      </c>
      <c r="K29" s="62" t="s">
        <v>39</v>
      </c>
      <c r="L29" s="63" t="s">
        <v>40</v>
      </c>
      <c r="M29" s="64" t="s">
        <v>47</v>
      </c>
      <c r="N29" s="55"/>
      <c r="O29" s="61" t="s">
        <v>48</v>
      </c>
      <c r="P29" s="56" t="n">
        <f aca="false">R29*1.08</f>
        <v>444.96</v>
      </c>
      <c r="Q29" s="56" t="n">
        <f aca="false">R29*1.05</f>
        <v>432.6</v>
      </c>
      <c r="R29" s="65" t="n">
        <f aca="false">R27-3</f>
        <v>412</v>
      </c>
      <c r="S29" s="58"/>
      <c r="T29" s="59"/>
      <c r="U29" s="59"/>
      <c r="V29" s="59"/>
      <c r="W29" s="59"/>
      <c r="X29" s="59"/>
      <c r="Y29" s="59"/>
    </row>
    <row r="30" customFormat="false" ht="13.5" hidden="false" customHeight="true" outlineLevel="0" collapsed="false">
      <c r="A30" s="50"/>
      <c r="B30" s="51"/>
      <c r="C30" s="51"/>
      <c r="D30" s="51"/>
      <c r="E30" s="51"/>
      <c r="F30" s="51"/>
      <c r="G30" s="51"/>
      <c r="H30" s="60" t="s">
        <v>46</v>
      </c>
      <c r="I30" s="61" t="s">
        <v>38</v>
      </c>
      <c r="J30" s="61" t="s">
        <v>49</v>
      </c>
      <c r="K30" s="62" t="s">
        <v>50</v>
      </c>
      <c r="L30" s="63" t="s">
        <v>40</v>
      </c>
      <c r="M30" s="64" t="s">
        <v>47</v>
      </c>
      <c r="N30" s="55"/>
      <c r="O30" s="61" t="s">
        <v>48</v>
      </c>
      <c r="P30" s="56" t="n">
        <f aca="false">R30*1.08</f>
        <v>451.44</v>
      </c>
      <c r="Q30" s="56" t="n">
        <f aca="false">R30*1.05</f>
        <v>438.9</v>
      </c>
      <c r="R30" s="66" t="n">
        <f aca="false">R27+3</f>
        <v>418</v>
      </c>
      <c r="S30" s="58"/>
      <c r="T30" s="59"/>
      <c r="U30" s="59"/>
      <c r="V30" s="59"/>
      <c r="W30" s="59"/>
      <c r="X30" s="59"/>
      <c r="Y30" s="59"/>
    </row>
    <row r="31" customFormat="false" ht="13.5" hidden="false" customHeight="true" outlineLevel="0" collapsed="false">
      <c r="A31" s="50"/>
      <c r="B31" s="51"/>
      <c r="C31" s="51"/>
      <c r="D31" s="51"/>
      <c r="E31" s="51"/>
      <c r="F31" s="51"/>
      <c r="G31" s="51"/>
      <c r="H31" s="67" t="s">
        <v>46</v>
      </c>
      <c r="I31" s="68" t="s">
        <v>51</v>
      </c>
      <c r="J31" s="68" t="s">
        <v>19</v>
      </c>
      <c r="K31" s="69" t="s">
        <v>39</v>
      </c>
      <c r="L31" s="70" t="s">
        <v>40</v>
      </c>
      <c r="M31" s="71" t="s">
        <v>47</v>
      </c>
      <c r="N31" s="55"/>
      <c r="O31" s="61" t="s">
        <v>48</v>
      </c>
      <c r="P31" s="56" t="n">
        <f aca="false">R31*1.08</f>
        <v>447.12</v>
      </c>
      <c r="Q31" s="56" t="n">
        <f aca="false">R31*1.05</f>
        <v>434.7</v>
      </c>
      <c r="R31" s="72" t="n">
        <f aca="false">R27-1</f>
        <v>414</v>
      </c>
      <c r="S31" s="73"/>
      <c r="T31" s="74"/>
      <c r="U31" s="74"/>
      <c r="V31" s="74"/>
      <c r="W31" s="74"/>
      <c r="X31" s="74"/>
      <c r="Y31" s="74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5" hidden="false" customHeight="true" outlineLevel="0" collapsed="false">
      <c r="A32" s="75" t="n">
        <v>2</v>
      </c>
      <c r="B32" s="76" t="s">
        <v>52</v>
      </c>
      <c r="C32" s="76"/>
      <c r="D32" s="76"/>
      <c r="E32" s="76"/>
      <c r="F32" s="76"/>
      <c r="G32" s="76"/>
      <c r="H32" s="77" t="s">
        <v>37</v>
      </c>
      <c r="I32" s="78" t="s">
        <v>38</v>
      </c>
      <c r="J32" s="78" t="s">
        <v>19</v>
      </c>
      <c r="K32" s="79" t="s">
        <v>39</v>
      </c>
      <c r="L32" s="80" t="s">
        <v>40</v>
      </c>
      <c r="M32" s="81" t="s">
        <v>41</v>
      </c>
      <c r="N32" s="82" t="s">
        <v>42</v>
      </c>
      <c r="O32" s="78" t="s">
        <v>43</v>
      </c>
      <c r="P32" s="56" t="n">
        <f aca="false">R32*1.08</f>
        <v>253.8</v>
      </c>
      <c r="Q32" s="56" t="n">
        <f aca="false">R32*1.05</f>
        <v>246.75</v>
      </c>
      <c r="R32" s="83" t="n">
        <v>235</v>
      </c>
      <c r="S32" s="73"/>
      <c r="T32" s="74"/>
      <c r="U32" s="74"/>
      <c r="V32" s="74"/>
      <c r="W32" s="74"/>
      <c r="X32" s="74"/>
      <c r="Y32" s="74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3.5" hidden="false" customHeight="true" outlineLevel="0" collapsed="false">
      <c r="A33" s="75"/>
      <c r="B33" s="76"/>
      <c r="C33" s="76"/>
      <c r="D33" s="76"/>
      <c r="E33" s="76"/>
      <c r="F33" s="76"/>
      <c r="G33" s="76"/>
      <c r="H33" s="60" t="s">
        <v>37</v>
      </c>
      <c r="I33" s="61" t="s">
        <v>44</v>
      </c>
      <c r="J33" s="61" t="s">
        <v>19</v>
      </c>
      <c r="K33" s="62" t="s">
        <v>39</v>
      </c>
      <c r="L33" s="63" t="s">
        <v>40</v>
      </c>
      <c r="M33" s="64" t="s">
        <v>41</v>
      </c>
      <c r="N33" s="82"/>
      <c r="O33" s="61" t="s">
        <v>45</v>
      </c>
      <c r="P33" s="56" t="n">
        <f aca="false">R33*1.08</f>
        <v>250.56</v>
      </c>
      <c r="Q33" s="56" t="n">
        <f aca="false">R33*1.05</f>
        <v>243.6</v>
      </c>
      <c r="R33" s="65" t="n">
        <f aca="false">R32-3</f>
        <v>232</v>
      </c>
      <c r="S33" s="73"/>
      <c r="T33" s="74"/>
      <c r="U33" s="74"/>
      <c r="V33" s="74"/>
      <c r="W33" s="74"/>
      <c r="X33" s="74"/>
      <c r="Y33" s="74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3.5" hidden="false" customHeight="true" outlineLevel="0" collapsed="false">
      <c r="A34" s="75"/>
      <c r="B34" s="76"/>
      <c r="C34" s="76"/>
      <c r="D34" s="76"/>
      <c r="E34" s="76"/>
      <c r="F34" s="76"/>
      <c r="G34" s="76"/>
      <c r="H34" s="60" t="s">
        <v>46</v>
      </c>
      <c r="I34" s="61" t="s">
        <v>44</v>
      </c>
      <c r="J34" s="61" t="s">
        <v>19</v>
      </c>
      <c r="K34" s="62" t="s">
        <v>39</v>
      </c>
      <c r="L34" s="63" t="s">
        <v>40</v>
      </c>
      <c r="M34" s="64" t="s">
        <v>47</v>
      </c>
      <c r="N34" s="82"/>
      <c r="O34" s="61" t="s">
        <v>48</v>
      </c>
      <c r="P34" s="56" t="n">
        <f aca="false">R34*1.08</f>
        <v>250.56</v>
      </c>
      <c r="Q34" s="56" t="n">
        <f aca="false">R34*1.05</f>
        <v>243.6</v>
      </c>
      <c r="R34" s="65" t="n">
        <f aca="false">R32-3</f>
        <v>232</v>
      </c>
      <c r="S34" s="73"/>
      <c r="T34" s="74"/>
      <c r="U34" s="74"/>
      <c r="V34" s="74"/>
      <c r="W34" s="74"/>
      <c r="X34" s="74"/>
      <c r="Y34" s="74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3.5" hidden="false" customHeight="true" outlineLevel="0" collapsed="false">
      <c r="A35" s="75"/>
      <c r="B35" s="76"/>
      <c r="C35" s="76"/>
      <c r="D35" s="76"/>
      <c r="E35" s="76"/>
      <c r="F35" s="76"/>
      <c r="G35" s="76"/>
      <c r="H35" s="67" t="s">
        <v>46</v>
      </c>
      <c r="I35" s="68" t="s">
        <v>51</v>
      </c>
      <c r="J35" s="68" t="s">
        <v>19</v>
      </c>
      <c r="K35" s="69" t="s">
        <v>39</v>
      </c>
      <c r="L35" s="70" t="s">
        <v>40</v>
      </c>
      <c r="M35" s="71" t="s">
        <v>47</v>
      </c>
      <c r="N35" s="82"/>
      <c r="O35" s="61" t="s">
        <v>48</v>
      </c>
      <c r="P35" s="56" t="n">
        <f aca="false">R35*1.08</f>
        <v>252.72</v>
      </c>
      <c r="Q35" s="56" t="n">
        <f aca="false">R35*1.05</f>
        <v>245.7</v>
      </c>
      <c r="R35" s="72" t="n">
        <f aca="false">R32-1</f>
        <v>234</v>
      </c>
      <c r="S35" s="73"/>
      <c r="T35" s="74"/>
      <c r="U35" s="74"/>
      <c r="V35" s="74"/>
      <c r="W35" s="74"/>
      <c r="X35" s="74"/>
      <c r="Y35" s="74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3.5" hidden="false" customHeight="true" outlineLevel="0" collapsed="false">
      <c r="A36" s="75" t="n">
        <v>3</v>
      </c>
      <c r="B36" s="76" t="s">
        <v>53</v>
      </c>
      <c r="C36" s="76"/>
      <c r="D36" s="76"/>
      <c r="E36" s="76"/>
      <c r="F36" s="76"/>
      <c r="G36" s="76"/>
      <c r="H36" s="77" t="s">
        <v>37</v>
      </c>
      <c r="I36" s="78" t="s">
        <v>38</v>
      </c>
      <c r="J36" s="78" t="s">
        <v>19</v>
      </c>
      <c r="K36" s="79" t="s">
        <v>39</v>
      </c>
      <c r="L36" s="80" t="s">
        <v>40</v>
      </c>
      <c r="M36" s="81" t="s">
        <v>41</v>
      </c>
      <c r="N36" s="82" t="s">
        <v>42</v>
      </c>
      <c r="O36" s="78" t="s">
        <v>43</v>
      </c>
      <c r="P36" s="56" t="n">
        <f aca="false">R36*1.08</f>
        <v>259.2</v>
      </c>
      <c r="Q36" s="56" t="n">
        <f aca="false">R36*1.05</f>
        <v>252</v>
      </c>
      <c r="R36" s="83" t="n">
        <v>240</v>
      </c>
      <c r="S36" s="73"/>
      <c r="T36" s="74"/>
      <c r="U36" s="74"/>
      <c r="V36" s="74"/>
      <c r="W36" s="74"/>
      <c r="X36" s="74"/>
      <c r="Y36" s="74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3.5" hidden="false" customHeight="true" outlineLevel="0" collapsed="false">
      <c r="A37" s="75"/>
      <c r="B37" s="76"/>
      <c r="C37" s="76"/>
      <c r="D37" s="76"/>
      <c r="E37" s="76"/>
      <c r="F37" s="76"/>
      <c r="G37" s="76"/>
      <c r="H37" s="60" t="s">
        <v>37</v>
      </c>
      <c r="I37" s="61" t="s">
        <v>44</v>
      </c>
      <c r="J37" s="61" t="s">
        <v>19</v>
      </c>
      <c r="K37" s="62" t="s">
        <v>39</v>
      </c>
      <c r="L37" s="63" t="s">
        <v>40</v>
      </c>
      <c r="M37" s="64" t="s">
        <v>41</v>
      </c>
      <c r="N37" s="82"/>
      <c r="O37" s="61" t="s">
        <v>45</v>
      </c>
      <c r="P37" s="56" t="n">
        <f aca="false">R37*1.08</f>
        <v>255.96</v>
      </c>
      <c r="Q37" s="56" t="n">
        <f aca="false">R37*1.05</f>
        <v>248.85</v>
      </c>
      <c r="R37" s="65" t="n">
        <f aca="false">R36-3</f>
        <v>237</v>
      </c>
      <c r="S37" s="73"/>
      <c r="T37" s="74"/>
      <c r="U37" s="74"/>
      <c r="V37" s="74"/>
      <c r="W37" s="74"/>
      <c r="X37" s="74"/>
      <c r="Y37" s="74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3.5" hidden="false" customHeight="true" outlineLevel="0" collapsed="false">
      <c r="A38" s="75"/>
      <c r="B38" s="76"/>
      <c r="C38" s="76"/>
      <c r="D38" s="76"/>
      <c r="E38" s="76"/>
      <c r="F38" s="76"/>
      <c r="G38" s="76"/>
      <c r="H38" s="60" t="s">
        <v>46</v>
      </c>
      <c r="I38" s="61" t="s">
        <v>44</v>
      </c>
      <c r="J38" s="61" t="s">
        <v>19</v>
      </c>
      <c r="K38" s="62" t="s">
        <v>39</v>
      </c>
      <c r="L38" s="63" t="s">
        <v>40</v>
      </c>
      <c r="M38" s="64" t="s">
        <v>47</v>
      </c>
      <c r="N38" s="82"/>
      <c r="O38" s="61" t="s">
        <v>48</v>
      </c>
      <c r="P38" s="56" t="n">
        <f aca="false">R38*1.08</f>
        <v>255.96</v>
      </c>
      <c r="Q38" s="56" t="n">
        <f aca="false">R38*1.05</f>
        <v>248.85</v>
      </c>
      <c r="R38" s="65" t="n">
        <f aca="false">R36-3</f>
        <v>237</v>
      </c>
      <c r="S38" s="73"/>
      <c r="T38" s="74"/>
      <c r="U38" s="74"/>
      <c r="V38" s="74"/>
      <c r="W38" s="74"/>
      <c r="X38" s="74"/>
      <c r="Y38" s="74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3.5" hidden="false" customHeight="true" outlineLevel="0" collapsed="false">
      <c r="A39" s="75"/>
      <c r="B39" s="76"/>
      <c r="C39" s="76"/>
      <c r="D39" s="76"/>
      <c r="E39" s="76"/>
      <c r="F39" s="76"/>
      <c r="G39" s="76"/>
      <c r="H39" s="67" t="s">
        <v>46</v>
      </c>
      <c r="I39" s="68" t="s">
        <v>51</v>
      </c>
      <c r="J39" s="68" t="s">
        <v>19</v>
      </c>
      <c r="K39" s="69" t="s">
        <v>39</v>
      </c>
      <c r="L39" s="70" t="s">
        <v>40</v>
      </c>
      <c r="M39" s="71" t="s">
        <v>47</v>
      </c>
      <c r="N39" s="82"/>
      <c r="O39" s="61" t="s">
        <v>48</v>
      </c>
      <c r="P39" s="56" t="n">
        <f aca="false">R39*1.08</f>
        <v>258.12</v>
      </c>
      <c r="Q39" s="56" t="n">
        <f aca="false">R39*1.05</f>
        <v>250.95</v>
      </c>
      <c r="R39" s="72" t="n">
        <f aca="false">R36-1</f>
        <v>239</v>
      </c>
      <c r="S39" s="73"/>
      <c r="T39" s="74"/>
      <c r="U39" s="74"/>
      <c r="V39" s="74"/>
      <c r="W39" s="74"/>
      <c r="X39" s="74"/>
      <c r="Y39" s="74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3.5" hidden="false" customHeight="true" outlineLevel="0" collapsed="false">
      <c r="A40" s="50" t="n">
        <v>4</v>
      </c>
      <c r="B40" s="51" t="s">
        <v>54</v>
      </c>
      <c r="C40" s="51"/>
      <c r="D40" s="51"/>
      <c r="E40" s="51"/>
      <c r="F40" s="51"/>
      <c r="G40" s="51"/>
      <c r="H40" s="52" t="s">
        <v>37</v>
      </c>
      <c r="I40" s="43" t="s">
        <v>38</v>
      </c>
      <c r="J40" s="43" t="s">
        <v>19</v>
      </c>
      <c r="K40" s="53" t="s">
        <v>39</v>
      </c>
      <c r="L40" s="54" t="s">
        <v>40</v>
      </c>
      <c r="M40" s="42" t="s">
        <v>41</v>
      </c>
      <c r="N40" s="55" t="s">
        <v>42</v>
      </c>
      <c r="O40" s="43" t="s">
        <v>43</v>
      </c>
      <c r="P40" s="56" t="n">
        <f aca="false">R40*1.08</f>
        <v>286.2</v>
      </c>
      <c r="Q40" s="56" t="n">
        <f aca="false">R40*1.05</f>
        <v>278.25</v>
      </c>
      <c r="R40" s="84" t="n">
        <v>265</v>
      </c>
      <c r="S40" s="73"/>
      <c r="T40" s="74"/>
      <c r="U40" s="74"/>
      <c r="V40" s="74"/>
      <c r="W40" s="74"/>
      <c r="X40" s="74"/>
      <c r="Y40" s="74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3.5" hidden="false" customHeight="true" outlineLevel="0" collapsed="false">
      <c r="A41" s="50"/>
      <c r="B41" s="51"/>
      <c r="C41" s="51"/>
      <c r="D41" s="51"/>
      <c r="E41" s="51"/>
      <c r="F41" s="51"/>
      <c r="G41" s="51"/>
      <c r="H41" s="60" t="s">
        <v>37</v>
      </c>
      <c r="I41" s="61" t="s">
        <v>44</v>
      </c>
      <c r="J41" s="61" t="s">
        <v>19</v>
      </c>
      <c r="K41" s="62" t="s">
        <v>39</v>
      </c>
      <c r="L41" s="63" t="s">
        <v>40</v>
      </c>
      <c r="M41" s="64" t="s">
        <v>41</v>
      </c>
      <c r="N41" s="55"/>
      <c r="O41" s="61" t="s">
        <v>45</v>
      </c>
      <c r="P41" s="56" t="n">
        <f aca="false">R41*1.08</f>
        <v>282.96</v>
      </c>
      <c r="Q41" s="56" t="n">
        <f aca="false">R41*1.05</f>
        <v>275.1</v>
      </c>
      <c r="R41" s="65" t="n">
        <f aca="false">R40-3</f>
        <v>262</v>
      </c>
      <c r="S41" s="73"/>
      <c r="T41" s="74"/>
      <c r="U41" s="74"/>
      <c r="V41" s="74"/>
      <c r="W41" s="74"/>
      <c r="X41" s="74"/>
      <c r="Y41" s="74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3.5" hidden="false" customHeight="true" outlineLevel="0" collapsed="false">
      <c r="A42" s="50"/>
      <c r="B42" s="51"/>
      <c r="C42" s="51"/>
      <c r="D42" s="51"/>
      <c r="E42" s="51"/>
      <c r="F42" s="51"/>
      <c r="G42" s="51"/>
      <c r="H42" s="60" t="s">
        <v>46</v>
      </c>
      <c r="I42" s="61" t="s">
        <v>44</v>
      </c>
      <c r="J42" s="61" t="s">
        <v>19</v>
      </c>
      <c r="K42" s="62" t="s">
        <v>39</v>
      </c>
      <c r="L42" s="63" t="s">
        <v>40</v>
      </c>
      <c r="M42" s="64" t="s">
        <v>47</v>
      </c>
      <c r="N42" s="55"/>
      <c r="O42" s="61" t="s">
        <v>48</v>
      </c>
      <c r="P42" s="56" t="n">
        <f aca="false">R42*1.08</f>
        <v>282.96</v>
      </c>
      <c r="Q42" s="56" t="n">
        <f aca="false">R42*1.05</f>
        <v>275.1</v>
      </c>
      <c r="R42" s="65" t="n">
        <f aca="false">R40-3</f>
        <v>262</v>
      </c>
      <c r="S42" s="73"/>
      <c r="T42" s="74"/>
      <c r="U42" s="74"/>
      <c r="V42" s="74"/>
      <c r="W42" s="74"/>
      <c r="X42" s="74"/>
      <c r="Y42" s="74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3.5" hidden="false" customHeight="true" outlineLevel="0" collapsed="false">
      <c r="A43" s="50"/>
      <c r="B43" s="51"/>
      <c r="C43" s="51"/>
      <c r="D43" s="51"/>
      <c r="E43" s="51"/>
      <c r="F43" s="51"/>
      <c r="G43" s="51"/>
      <c r="H43" s="67" t="s">
        <v>46</v>
      </c>
      <c r="I43" s="68" t="s">
        <v>51</v>
      </c>
      <c r="J43" s="68" t="s">
        <v>19</v>
      </c>
      <c r="K43" s="69" t="s">
        <v>39</v>
      </c>
      <c r="L43" s="70" t="s">
        <v>40</v>
      </c>
      <c r="M43" s="71" t="s">
        <v>47</v>
      </c>
      <c r="N43" s="55"/>
      <c r="O43" s="61" t="s">
        <v>48</v>
      </c>
      <c r="P43" s="56" t="n">
        <f aca="false">R43*1.08</f>
        <v>285.12</v>
      </c>
      <c r="Q43" s="56" t="n">
        <f aca="false">R43*1.05</f>
        <v>277.2</v>
      </c>
      <c r="R43" s="72" t="n">
        <f aca="false">R40-1</f>
        <v>264</v>
      </c>
      <c r="S43" s="73"/>
      <c r="T43" s="74"/>
      <c r="U43" s="74"/>
      <c r="V43" s="74"/>
      <c r="W43" s="74"/>
      <c r="X43" s="74"/>
      <c r="Y43" s="74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3.5" hidden="false" customHeight="true" outlineLevel="0" collapsed="false">
      <c r="A44" s="50" t="n">
        <v>5</v>
      </c>
      <c r="B44" s="51" t="s">
        <v>55</v>
      </c>
      <c r="C44" s="51"/>
      <c r="D44" s="51"/>
      <c r="E44" s="51"/>
      <c r="F44" s="51"/>
      <c r="G44" s="51"/>
      <c r="H44" s="52" t="s">
        <v>37</v>
      </c>
      <c r="I44" s="43" t="s">
        <v>38</v>
      </c>
      <c r="J44" s="43" t="s">
        <v>19</v>
      </c>
      <c r="K44" s="53" t="s">
        <v>39</v>
      </c>
      <c r="L44" s="54" t="s">
        <v>40</v>
      </c>
      <c r="M44" s="42" t="s">
        <v>41</v>
      </c>
      <c r="N44" s="55" t="s">
        <v>42</v>
      </c>
      <c r="O44" s="43" t="s">
        <v>43</v>
      </c>
      <c r="P44" s="56" t="n">
        <f aca="false">R44*1.08</f>
        <v>264.6</v>
      </c>
      <c r="Q44" s="56" t="n">
        <f aca="false">R44*1.05</f>
        <v>257.25</v>
      </c>
      <c r="R44" s="83" t="n">
        <v>245</v>
      </c>
      <c r="S44" s="73"/>
      <c r="T44" s="74"/>
      <c r="U44" s="74"/>
      <c r="V44" s="74"/>
      <c r="W44" s="74"/>
      <c r="X44" s="74"/>
      <c r="Y44" s="74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3.5" hidden="false" customHeight="true" outlineLevel="0" collapsed="false">
      <c r="A45" s="50"/>
      <c r="B45" s="51"/>
      <c r="C45" s="51"/>
      <c r="D45" s="51"/>
      <c r="E45" s="51"/>
      <c r="F45" s="51"/>
      <c r="G45" s="51"/>
      <c r="H45" s="60" t="s">
        <v>37</v>
      </c>
      <c r="I45" s="61" t="s">
        <v>44</v>
      </c>
      <c r="J45" s="61" t="s">
        <v>19</v>
      </c>
      <c r="K45" s="62" t="s">
        <v>39</v>
      </c>
      <c r="L45" s="63" t="s">
        <v>40</v>
      </c>
      <c r="M45" s="64" t="s">
        <v>41</v>
      </c>
      <c r="N45" s="55"/>
      <c r="O45" s="61" t="s">
        <v>45</v>
      </c>
      <c r="P45" s="56" t="n">
        <f aca="false">R45*1.08</f>
        <v>261.36</v>
      </c>
      <c r="Q45" s="56" t="n">
        <f aca="false">R45*1.05</f>
        <v>254.1</v>
      </c>
      <c r="R45" s="65" t="n">
        <f aca="false">R44-3</f>
        <v>242</v>
      </c>
      <c r="S45" s="73"/>
      <c r="T45" s="74"/>
      <c r="U45" s="74"/>
      <c r="V45" s="74"/>
      <c r="W45" s="74"/>
      <c r="X45" s="74"/>
      <c r="Y45" s="74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3.5" hidden="false" customHeight="true" outlineLevel="0" collapsed="false">
      <c r="A46" s="50"/>
      <c r="B46" s="51"/>
      <c r="C46" s="51"/>
      <c r="D46" s="51"/>
      <c r="E46" s="51"/>
      <c r="F46" s="51"/>
      <c r="G46" s="51"/>
      <c r="H46" s="60" t="s">
        <v>46</v>
      </c>
      <c r="I46" s="61" t="s">
        <v>44</v>
      </c>
      <c r="J46" s="61" t="s">
        <v>19</v>
      </c>
      <c r="K46" s="62" t="s">
        <v>39</v>
      </c>
      <c r="L46" s="63" t="s">
        <v>40</v>
      </c>
      <c r="M46" s="64" t="s">
        <v>47</v>
      </c>
      <c r="N46" s="55"/>
      <c r="O46" s="61" t="s">
        <v>48</v>
      </c>
      <c r="P46" s="56" t="n">
        <f aca="false">R46*1.08</f>
        <v>261.36</v>
      </c>
      <c r="Q46" s="56" t="n">
        <f aca="false">R46*1.05</f>
        <v>254.1</v>
      </c>
      <c r="R46" s="65" t="n">
        <f aca="false">R44-3</f>
        <v>242</v>
      </c>
      <c r="S46" s="73"/>
      <c r="T46" s="74"/>
      <c r="U46" s="74"/>
      <c r="V46" s="74"/>
      <c r="W46" s="74"/>
      <c r="X46" s="74"/>
      <c r="Y46" s="74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3.5" hidden="false" customHeight="true" outlineLevel="0" collapsed="false">
      <c r="A47" s="50"/>
      <c r="B47" s="51"/>
      <c r="C47" s="51"/>
      <c r="D47" s="51"/>
      <c r="E47" s="51"/>
      <c r="F47" s="51"/>
      <c r="G47" s="51"/>
      <c r="H47" s="67" t="s">
        <v>46</v>
      </c>
      <c r="I47" s="68" t="s">
        <v>51</v>
      </c>
      <c r="J47" s="68" t="s">
        <v>19</v>
      </c>
      <c r="K47" s="69" t="s">
        <v>39</v>
      </c>
      <c r="L47" s="70" t="s">
        <v>40</v>
      </c>
      <c r="M47" s="71" t="s">
        <v>47</v>
      </c>
      <c r="N47" s="55"/>
      <c r="O47" s="61" t="s">
        <v>48</v>
      </c>
      <c r="P47" s="56" t="n">
        <f aca="false">R47*1.08</f>
        <v>263.52</v>
      </c>
      <c r="Q47" s="56" t="n">
        <f aca="false">R47*1.05</f>
        <v>256.2</v>
      </c>
      <c r="R47" s="72" t="n">
        <f aca="false">R44-1</f>
        <v>244</v>
      </c>
      <c r="S47" s="73"/>
      <c r="T47" s="74"/>
      <c r="U47" s="74"/>
      <c r="V47" s="74"/>
      <c r="W47" s="74"/>
      <c r="X47" s="74"/>
      <c r="Y47" s="74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3.5" hidden="false" customHeight="true" outlineLevel="0" collapsed="false">
      <c r="A48" s="50" t="n">
        <v>6</v>
      </c>
      <c r="B48" s="51" t="s">
        <v>56</v>
      </c>
      <c r="C48" s="51"/>
      <c r="D48" s="51"/>
      <c r="E48" s="51"/>
      <c r="F48" s="51"/>
      <c r="G48" s="51"/>
      <c r="H48" s="52" t="s">
        <v>37</v>
      </c>
      <c r="I48" s="43" t="s">
        <v>38</v>
      </c>
      <c r="J48" s="43" t="s">
        <v>19</v>
      </c>
      <c r="K48" s="53" t="s">
        <v>39</v>
      </c>
      <c r="L48" s="54" t="s">
        <v>40</v>
      </c>
      <c r="M48" s="42" t="s">
        <v>41</v>
      </c>
      <c r="N48" s="55" t="s">
        <v>42</v>
      </c>
      <c r="O48" s="43" t="s">
        <v>43</v>
      </c>
      <c r="P48" s="56" t="n">
        <f aca="false">R48*1.08</f>
        <v>270</v>
      </c>
      <c r="Q48" s="56" t="n">
        <f aca="false">R48*1.05</f>
        <v>262.5</v>
      </c>
      <c r="R48" s="83" t="n">
        <v>250</v>
      </c>
      <c r="S48" s="73"/>
      <c r="T48" s="74"/>
      <c r="U48" s="74"/>
      <c r="V48" s="74"/>
      <c r="W48" s="74"/>
      <c r="X48" s="74"/>
      <c r="Y48" s="74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3.5" hidden="false" customHeight="true" outlineLevel="0" collapsed="false">
      <c r="A49" s="50"/>
      <c r="B49" s="51"/>
      <c r="C49" s="51"/>
      <c r="D49" s="51"/>
      <c r="E49" s="51"/>
      <c r="F49" s="51"/>
      <c r="G49" s="51"/>
      <c r="H49" s="60" t="s">
        <v>37</v>
      </c>
      <c r="I49" s="61" t="s">
        <v>44</v>
      </c>
      <c r="J49" s="61" t="s">
        <v>19</v>
      </c>
      <c r="K49" s="62" t="s">
        <v>39</v>
      </c>
      <c r="L49" s="63" t="s">
        <v>40</v>
      </c>
      <c r="M49" s="64" t="s">
        <v>41</v>
      </c>
      <c r="N49" s="55"/>
      <c r="O49" s="61" t="s">
        <v>45</v>
      </c>
      <c r="P49" s="56" t="n">
        <f aca="false">R49*1.08</f>
        <v>266.76</v>
      </c>
      <c r="Q49" s="56" t="n">
        <f aca="false">R49*1.05</f>
        <v>259.35</v>
      </c>
      <c r="R49" s="65" t="n">
        <f aca="false">R48-3</f>
        <v>247</v>
      </c>
      <c r="S49" s="73"/>
      <c r="T49" s="74"/>
      <c r="U49" s="74"/>
      <c r="V49" s="74"/>
      <c r="W49" s="74"/>
      <c r="X49" s="74"/>
      <c r="Y49" s="74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3.5" hidden="false" customHeight="true" outlineLevel="0" collapsed="false">
      <c r="A50" s="50"/>
      <c r="B50" s="51"/>
      <c r="C50" s="51"/>
      <c r="D50" s="51"/>
      <c r="E50" s="51"/>
      <c r="F50" s="51"/>
      <c r="G50" s="51"/>
      <c r="H50" s="60" t="s">
        <v>46</v>
      </c>
      <c r="I50" s="61" t="s">
        <v>44</v>
      </c>
      <c r="J50" s="61" t="s">
        <v>19</v>
      </c>
      <c r="K50" s="62" t="s">
        <v>39</v>
      </c>
      <c r="L50" s="63" t="s">
        <v>40</v>
      </c>
      <c r="M50" s="64" t="s">
        <v>47</v>
      </c>
      <c r="N50" s="55"/>
      <c r="O50" s="61" t="s">
        <v>48</v>
      </c>
      <c r="P50" s="56" t="n">
        <f aca="false">R50*1.08</f>
        <v>266.76</v>
      </c>
      <c r="Q50" s="56" t="n">
        <f aca="false">R50*1.05</f>
        <v>259.35</v>
      </c>
      <c r="R50" s="65" t="n">
        <f aca="false">R48-3</f>
        <v>247</v>
      </c>
      <c r="S50" s="73"/>
      <c r="T50" s="74"/>
      <c r="U50" s="74"/>
      <c r="V50" s="74"/>
      <c r="W50" s="74"/>
      <c r="X50" s="74"/>
      <c r="Y50" s="74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3.5" hidden="false" customHeight="true" outlineLevel="0" collapsed="false">
      <c r="A51" s="50"/>
      <c r="B51" s="51"/>
      <c r="C51" s="51"/>
      <c r="D51" s="51"/>
      <c r="E51" s="51"/>
      <c r="F51" s="51"/>
      <c r="G51" s="51"/>
      <c r="H51" s="67" t="s">
        <v>46</v>
      </c>
      <c r="I51" s="68" t="s">
        <v>51</v>
      </c>
      <c r="J51" s="68" t="s">
        <v>19</v>
      </c>
      <c r="K51" s="69" t="s">
        <v>39</v>
      </c>
      <c r="L51" s="70" t="s">
        <v>40</v>
      </c>
      <c r="M51" s="71" t="s">
        <v>47</v>
      </c>
      <c r="N51" s="55"/>
      <c r="O51" s="61" t="s">
        <v>48</v>
      </c>
      <c r="P51" s="56" t="n">
        <f aca="false">R51*1.08</f>
        <v>268.92</v>
      </c>
      <c r="Q51" s="56" t="n">
        <f aca="false">R51*1.05</f>
        <v>261.45</v>
      </c>
      <c r="R51" s="72" t="n">
        <f aca="false">R48-1</f>
        <v>249</v>
      </c>
      <c r="S51" s="73"/>
      <c r="T51" s="74"/>
      <c r="U51" s="74"/>
      <c r="V51" s="74"/>
      <c r="W51" s="74"/>
      <c r="X51" s="74"/>
      <c r="Y51" s="74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3.5" hidden="false" customHeight="true" outlineLevel="0" collapsed="false">
      <c r="A52" s="50" t="n">
        <v>7</v>
      </c>
      <c r="B52" s="51" t="s">
        <v>57</v>
      </c>
      <c r="C52" s="51"/>
      <c r="D52" s="51"/>
      <c r="E52" s="51"/>
      <c r="F52" s="51"/>
      <c r="G52" s="51"/>
      <c r="H52" s="52" t="s">
        <v>37</v>
      </c>
      <c r="I52" s="43" t="s">
        <v>38</v>
      </c>
      <c r="J52" s="43" t="s">
        <v>19</v>
      </c>
      <c r="K52" s="53" t="s">
        <v>39</v>
      </c>
      <c r="L52" s="54" t="s">
        <v>40</v>
      </c>
      <c r="M52" s="42" t="s">
        <v>41</v>
      </c>
      <c r="N52" s="55" t="s">
        <v>42</v>
      </c>
      <c r="O52" s="43" t="s">
        <v>43</v>
      </c>
      <c r="P52" s="56" t="n">
        <f aca="false">R52*1.08</f>
        <v>302.4</v>
      </c>
      <c r="Q52" s="56" t="n">
        <f aca="false">R52*1.05</f>
        <v>294</v>
      </c>
      <c r="R52" s="84" t="n">
        <v>280</v>
      </c>
      <c r="S52" s="73"/>
      <c r="T52" s="74"/>
      <c r="U52" s="74"/>
      <c r="V52" s="74"/>
      <c r="W52" s="74"/>
      <c r="X52" s="74"/>
      <c r="Y52" s="74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3.5" hidden="false" customHeight="true" outlineLevel="0" collapsed="false">
      <c r="A53" s="50"/>
      <c r="B53" s="51"/>
      <c r="C53" s="51"/>
      <c r="D53" s="51"/>
      <c r="E53" s="51"/>
      <c r="F53" s="51"/>
      <c r="G53" s="51"/>
      <c r="H53" s="60" t="s">
        <v>37</v>
      </c>
      <c r="I53" s="61" t="s">
        <v>44</v>
      </c>
      <c r="J53" s="61" t="s">
        <v>19</v>
      </c>
      <c r="K53" s="62" t="s">
        <v>39</v>
      </c>
      <c r="L53" s="63" t="s">
        <v>40</v>
      </c>
      <c r="M53" s="64" t="s">
        <v>41</v>
      </c>
      <c r="N53" s="55"/>
      <c r="O53" s="61" t="s">
        <v>45</v>
      </c>
      <c r="P53" s="56" t="n">
        <f aca="false">R53*1.08</f>
        <v>299.16</v>
      </c>
      <c r="Q53" s="56" t="n">
        <f aca="false">R53*1.05</f>
        <v>290.85</v>
      </c>
      <c r="R53" s="65" t="n">
        <f aca="false">R52-3</f>
        <v>277</v>
      </c>
      <c r="S53" s="73"/>
      <c r="T53" s="74"/>
      <c r="U53" s="74"/>
      <c r="V53" s="74"/>
      <c r="W53" s="74"/>
      <c r="X53" s="74"/>
      <c r="Y53" s="74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3.5" hidden="false" customHeight="true" outlineLevel="0" collapsed="false">
      <c r="A54" s="50"/>
      <c r="B54" s="51"/>
      <c r="C54" s="51"/>
      <c r="D54" s="51"/>
      <c r="E54" s="51"/>
      <c r="F54" s="51"/>
      <c r="G54" s="51"/>
      <c r="H54" s="60" t="s">
        <v>46</v>
      </c>
      <c r="I54" s="61" t="s">
        <v>44</v>
      </c>
      <c r="J54" s="61" t="s">
        <v>19</v>
      </c>
      <c r="K54" s="62" t="s">
        <v>39</v>
      </c>
      <c r="L54" s="63" t="s">
        <v>40</v>
      </c>
      <c r="M54" s="64" t="s">
        <v>47</v>
      </c>
      <c r="N54" s="55"/>
      <c r="O54" s="61" t="s">
        <v>48</v>
      </c>
      <c r="P54" s="56" t="n">
        <f aca="false">R54*1.08</f>
        <v>299.16</v>
      </c>
      <c r="Q54" s="56" t="n">
        <f aca="false">R54*1.05</f>
        <v>290.85</v>
      </c>
      <c r="R54" s="65" t="n">
        <f aca="false">R52-3</f>
        <v>277</v>
      </c>
      <c r="S54" s="73"/>
      <c r="T54" s="74"/>
      <c r="U54" s="74"/>
      <c r="V54" s="74"/>
      <c r="W54" s="74"/>
      <c r="X54" s="74"/>
      <c r="Y54" s="74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3.5" hidden="false" customHeight="true" outlineLevel="0" collapsed="false">
      <c r="A55" s="50"/>
      <c r="B55" s="51"/>
      <c r="C55" s="51"/>
      <c r="D55" s="51"/>
      <c r="E55" s="51"/>
      <c r="F55" s="51"/>
      <c r="G55" s="51"/>
      <c r="H55" s="60" t="s">
        <v>46</v>
      </c>
      <c r="I55" s="61" t="s">
        <v>38</v>
      </c>
      <c r="J55" s="61" t="s">
        <v>49</v>
      </c>
      <c r="K55" s="62" t="s">
        <v>50</v>
      </c>
      <c r="L55" s="63" t="s">
        <v>40</v>
      </c>
      <c r="M55" s="64" t="s">
        <v>47</v>
      </c>
      <c r="N55" s="55"/>
      <c r="O55" s="61" t="s">
        <v>48</v>
      </c>
      <c r="P55" s="56" t="n">
        <f aca="false">R55*1.08</f>
        <v>305.64</v>
      </c>
      <c r="Q55" s="56" t="n">
        <f aca="false">R55*1.05</f>
        <v>297.15</v>
      </c>
      <c r="R55" s="85" t="n">
        <f aca="false">R52+3</f>
        <v>283</v>
      </c>
      <c r="S55" s="73"/>
      <c r="T55" s="74"/>
      <c r="U55" s="74"/>
      <c r="V55" s="74"/>
      <c r="W55" s="74"/>
      <c r="X55" s="74"/>
      <c r="Y55" s="74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3.5" hidden="false" customHeight="true" outlineLevel="0" collapsed="false">
      <c r="A56" s="50"/>
      <c r="B56" s="51"/>
      <c r="C56" s="51"/>
      <c r="D56" s="51"/>
      <c r="E56" s="51"/>
      <c r="F56" s="51"/>
      <c r="G56" s="51"/>
      <c r="H56" s="67" t="s">
        <v>46</v>
      </c>
      <c r="I56" s="68" t="s">
        <v>51</v>
      </c>
      <c r="J56" s="68" t="s">
        <v>19</v>
      </c>
      <c r="K56" s="69" t="s">
        <v>39</v>
      </c>
      <c r="L56" s="70" t="s">
        <v>40</v>
      </c>
      <c r="M56" s="71" t="s">
        <v>47</v>
      </c>
      <c r="N56" s="55"/>
      <c r="O56" s="61" t="s">
        <v>48</v>
      </c>
      <c r="P56" s="56" t="n">
        <f aca="false">R56*1.08</f>
        <v>301.32</v>
      </c>
      <c r="Q56" s="56" t="n">
        <f aca="false">R56*1.05</f>
        <v>292.95</v>
      </c>
      <c r="R56" s="72" t="n">
        <f aca="false">R52-1</f>
        <v>279</v>
      </c>
      <c r="S56" s="73"/>
      <c r="T56" s="74"/>
      <c r="U56" s="74"/>
      <c r="V56" s="74"/>
      <c r="W56" s="74"/>
      <c r="X56" s="74"/>
      <c r="Y56" s="74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3.5" hidden="false" customHeight="true" outlineLevel="0" collapsed="false">
      <c r="A57" s="50" t="n">
        <v>8</v>
      </c>
      <c r="B57" s="51" t="s">
        <v>58</v>
      </c>
      <c r="C57" s="51"/>
      <c r="D57" s="51"/>
      <c r="E57" s="51"/>
      <c r="F57" s="51"/>
      <c r="G57" s="51"/>
      <c r="H57" s="52" t="s">
        <v>37</v>
      </c>
      <c r="I57" s="43" t="s">
        <v>38</v>
      </c>
      <c r="J57" s="43" t="s">
        <v>19</v>
      </c>
      <c r="K57" s="53" t="s">
        <v>39</v>
      </c>
      <c r="L57" s="54" t="s">
        <v>40</v>
      </c>
      <c r="M57" s="42" t="s">
        <v>41</v>
      </c>
      <c r="N57" s="55" t="s">
        <v>42</v>
      </c>
      <c r="O57" s="43" t="s">
        <v>43</v>
      </c>
      <c r="P57" s="56" t="n">
        <f aca="false">R57*1.08</f>
        <v>334.8</v>
      </c>
      <c r="Q57" s="56" t="n">
        <f aca="false">R57*1.05</f>
        <v>325.5</v>
      </c>
      <c r="R57" s="84" t="n">
        <v>310</v>
      </c>
      <c r="S57" s="73"/>
      <c r="T57" s="74"/>
      <c r="U57" s="74"/>
      <c r="V57" s="74"/>
      <c r="W57" s="74"/>
      <c r="X57" s="74"/>
      <c r="Y57" s="74"/>
      <c r="Z57" s="0" t="s">
        <v>59</v>
      </c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3.5" hidden="false" customHeight="true" outlineLevel="0" collapsed="false">
      <c r="A58" s="50"/>
      <c r="B58" s="51"/>
      <c r="C58" s="51"/>
      <c r="D58" s="51"/>
      <c r="E58" s="51"/>
      <c r="F58" s="51"/>
      <c r="G58" s="51"/>
      <c r="H58" s="60" t="s">
        <v>37</v>
      </c>
      <c r="I58" s="61" t="s">
        <v>44</v>
      </c>
      <c r="J58" s="61" t="s">
        <v>19</v>
      </c>
      <c r="K58" s="62" t="s">
        <v>39</v>
      </c>
      <c r="L58" s="63" t="s">
        <v>40</v>
      </c>
      <c r="M58" s="64" t="s">
        <v>41</v>
      </c>
      <c r="N58" s="55"/>
      <c r="O58" s="61" t="s">
        <v>45</v>
      </c>
      <c r="P58" s="56" t="n">
        <f aca="false">R58*1.08</f>
        <v>331.56</v>
      </c>
      <c r="Q58" s="56" t="n">
        <f aca="false">R58*1.05</f>
        <v>322.35</v>
      </c>
      <c r="R58" s="65" t="n">
        <f aca="false">R57-3</f>
        <v>307</v>
      </c>
      <c r="S58" s="73"/>
      <c r="T58" s="74"/>
      <c r="U58" s="74"/>
      <c r="V58" s="74"/>
      <c r="W58" s="74"/>
      <c r="X58" s="74"/>
      <c r="Y58" s="74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3.5" hidden="false" customHeight="true" outlineLevel="0" collapsed="false">
      <c r="A59" s="50"/>
      <c r="B59" s="51"/>
      <c r="C59" s="51"/>
      <c r="D59" s="51"/>
      <c r="E59" s="51"/>
      <c r="F59" s="51"/>
      <c r="G59" s="51"/>
      <c r="H59" s="60" t="s">
        <v>46</v>
      </c>
      <c r="I59" s="61" t="s">
        <v>44</v>
      </c>
      <c r="J59" s="61" t="s">
        <v>19</v>
      </c>
      <c r="K59" s="62" t="s">
        <v>39</v>
      </c>
      <c r="L59" s="63" t="s">
        <v>40</v>
      </c>
      <c r="M59" s="64" t="s">
        <v>47</v>
      </c>
      <c r="N59" s="55"/>
      <c r="O59" s="61" t="s">
        <v>48</v>
      </c>
      <c r="P59" s="56" t="n">
        <f aca="false">R59*1.08</f>
        <v>331.56</v>
      </c>
      <c r="Q59" s="56" t="n">
        <f aca="false">R59*1.05</f>
        <v>322.35</v>
      </c>
      <c r="R59" s="65" t="n">
        <f aca="false">R57-3</f>
        <v>307</v>
      </c>
      <c r="S59" s="73"/>
      <c r="T59" s="74"/>
      <c r="U59" s="74"/>
      <c r="V59" s="74"/>
      <c r="W59" s="74"/>
      <c r="X59" s="74"/>
      <c r="Y59" s="74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3.5" hidden="false" customHeight="true" outlineLevel="0" collapsed="false">
      <c r="A60" s="50"/>
      <c r="B60" s="51"/>
      <c r="C60" s="51"/>
      <c r="D60" s="51"/>
      <c r="E60" s="51"/>
      <c r="F60" s="51"/>
      <c r="G60" s="51"/>
      <c r="H60" s="60" t="s">
        <v>46</v>
      </c>
      <c r="I60" s="43" t="s">
        <v>38</v>
      </c>
      <c r="J60" s="61" t="s">
        <v>19</v>
      </c>
      <c r="K60" s="62" t="s">
        <v>39</v>
      </c>
      <c r="L60" s="63" t="s">
        <v>40</v>
      </c>
      <c r="M60" s="64" t="s">
        <v>47</v>
      </c>
      <c r="N60" s="55"/>
      <c r="O60" s="61" t="s">
        <v>48</v>
      </c>
      <c r="P60" s="56" t="n">
        <f aca="false">R60*1.08</f>
        <v>338.04</v>
      </c>
      <c r="Q60" s="56" t="n">
        <f aca="false">R60*1.05</f>
        <v>328.65</v>
      </c>
      <c r="R60" s="66" t="n">
        <f aca="false">R57+3</f>
        <v>313</v>
      </c>
      <c r="S60" s="73"/>
      <c r="T60" s="74"/>
      <c r="U60" s="74"/>
      <c r="V60" s="74"/>
      <c r="W60" s="74"/>
      <c r="X60" s="74"/>
      <c r="Y60" s="74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3.5" hidden="false" customHeight="true" outlineLevel="0" collapsed="false">
      <c r="A61" s="50"/>
      <c r="B61" s="51"/>
      <c r="C61" s="51"/>
      <c r="D61" s="51"/>
      <c r="E61" s="51"/>
      <c r="F61" s="51"/>
      <c r="G61" s="51"/>
      <c r="H61" s="60" t="s">
        <v>46</v>
      </c>
      <c r="I61" s="68" t="s">
        <v>51</v>
      </c>
      <c r="J61" s="68" t="s">
        <v>19</v>
      </c>
      <c r="K61" s="69" t="s">
        <v>39</v>
      </c>
      <c r="L61" s="70" t="s">
        <v>40</v>
      </c>
      <c r="M61" s="71" t="s">
        <v>47</v>
      </c>
      <c r="N61" s="55"/>
      <c r="O61" s="61" t="s">
        <v>48</v>
      </c>
      <c r="P61" s="56" t="n">
        <f aca="false">R61*1.08</f>
        <v>333.72</v>
      </c>
      <c r="Q61" s="56" t="n">
        <f aca="false">R61*1.05</f>
        <v>324.45</v>
      </c>
      <c r="R61" s="72" t="n">
        <f aca="false">R57-1</f>
        <v>309</v>
      </c>
      <c r="S61" s="73"/>
      <c r="T61" s="74"/>
      <c r="U61" s="74"/>
      <c r="V61" s="74"/>
      <c r="W61" s="74"/>
      <c r="X61" s="74"/>
      <c r="Y61" s="74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3.5" hidden="false" customHeight="true" outlineLevel="0" collapsed="false">
      <c r="A62" s="50" t="n">
        <v>9</v>
      </c>
      <c r="B62" s="51" t="s">
        <v>60</v>
      </c>
      <c r="C62" s="51"/>
      <c r="D62" s="51"/>
      <c r="E62" s="51"/>
      <c r="F62" s="51"/>
      <c r="G62" s="51"/>
      <c r="H62" s="52" t="s">
        <v>37</v>
      </c>
      <c r="I62" s="43" t="s">
        <v>38</v>
      </c>
      <c r="J62" s="43" t="s">
        <v>19</v>
      </c>
      <c r="K62" s="53" t="s">
        <v>39</v>
      </c>
      <c r="L62" s="54" t="s">
        <v>40</v>
      </c>
      <c r="M62" s="42" t="s">
        <v>41</v>
      </c>
      <c r="N62" s="55" t="s">
        <v>42</v>
      </c>
      <c r="O62" s="43" t="s">
        <v>43</v>
      </c>
      <c r="P62" s="56" t="n">
        <f aca="false">R62*1.08</f>
        <v>334.8</v>
      </c>
      <c r="Q62" s="56" t="n">
        <f aca="false">R62*1.05</f>
        <v>325.5</v>
      </c>
      <c r="R62" s="84" t="n">
        <v>310</v>
      </c>
      <c r="S62" s="73"/>
      <c r="T62" s="74"/>
      <c r="U62" s="74"/>
      <c r="V62" s="74"/>
      <c r="W62" s="74"/>
      <c r="X62" s="74"/>
      <c r="Y62" s="74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3.5" hidden="false" customHeight="true" outlineLevel="0" collapsed="false">
      <c r="A63" s="50"/>
      <c r="B63" s="51"/>
      <c r="C63" s="51"/>
      <c r="D63" s="51"/>
      <c r="E63" s="51"/>
      <c r="F63" s="51"/>
      <c r="G63" s="51"/>
      <c r="H63" s="60" t="s">
        <v>37</v>
      </c>
      <c r="I63" s="61" t="s">
        <v>44</v>
      </c>
      <c r="J63" s="61" t="s">
        <v>19</v>
      </c>
      <c r="K63" s="62" t="s">
        <v>39</v>
      </c>
      <c r="L63" s="63" t="s">
        <v>40</v>
      </c>
      <c r="M63" s="64" t="s">
        <v>41</v>
      </c>
      <c r="N63" s="55"/>
      <c r="O63" s="61" t="s">
        <v>45</v>
      </c>
      <c r="P63" s="56" t="n">
        <f aca="false">R63*1.08</f>
        <v>331.56</v>
      </c>
      <c r="Q63" s="56" t="n">
        <f aca="false">R63*1.05</f>
        <v>322.35</v>
      </c>
      <c r="R63" s="65" t="n">
        <f aca="false">R62-3</f>
        <v>307</v>
      </c>
      <c r="S63" s="73"/>
      <c r="T63" s="74"/>
      <c r="U63" s="74"/>
      <c r="V63" s="74"/>
      <c r="W63" s="74"/>
      <c r="X63" s="74"/>
      <c r="Y63" s="74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3.5" hidden="false" customHeight="true" outlineLevel="0" collapsed="false">
      <c r="A64" s="50"/>
      <c r="B64" s="51"/>
      <c r="C64" s="51"/>
      <c r="D64" s="51"/>
      <c r="E64" s="51"/>
      <c r="F64" s="51"/>
      <c r="G64" s="51"/>
      <c r="H64" s="60" t="s">
        <v>46</v>
      </c>
      <c r="I64" s="61" t="s">
        <v>44</v>
      </c>
      <c r="J64" s="61" t="s">
        <v>19</v>
      </c>
      <c r="K64" s="62" t="s">
        <v>39</v>
      </c>
      <c r="L64" s="63" t="s">
        <v>40</v>
      </c>
      <c r="M64" s="64" t="s">
        <v>47</v>
      </c>
      <c r="N64" s="55"/>
      <c r="O64" s="61" t="s">
        <v>48</v>
      </c>
      <c r="P64" s="56" t="n">
        <f aca="false">R64*1.08</f>
        <v>331.56</v>
      </c>
      <c r="Q64" s="56" t="n">
        <f aca="false">R64*1.05</f>
        <v>322.35</v>
      </c>
      <c r="R64" s="65" t="n">
        <f aca="false">R62-3</f>
        <v>307</v>
      </c>
      <c r="S64" s="73"/>
      <c r="T64" s="74"/>
      <c r="U64" s="74"/>
      <c r="V64" s="74"/>
      <c r="W64" s="74"/>
      <c r="X64" s="74"/>
      <c r="Y64" s="74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3.5" hidden="false" customHeight="true" outlineLevel="0" collapsed="false">
      <c r="A65" s="50"/>
      <c r="B65" s="51"/>
      <c r="C65" s="51"/>
      <c r="D65" s="51"/>
      <c r="E65" s="51"/>
      <c r="F65" s="51"/>
      <c r="G65" s="51"/>
      <c r="H65" s="67" t="s">
        <v>46</v>
      </c>
      <c r="I65" s="68" t="s">
        <v>51</v>
      </c>
      <c r="J65" s="68" t="s">
        <v>19</v>
      </c>
      <c r="K65" s="69" t="s">
        <v>39</v>
      </c>
      <c r="L65" s="70" t="s">
        <v>40</v>
      </c>
      <c r="M65" s="71" t="s">
        <v>47</v>
      </c>
      <c r="N65" s="55"/>
      <c r="O65" s="61" t="s">
        <v>48</v>
      </c>
      <c r="P65" s="56" t="n">
        <f aca="false">R65*1.08</f>
        <v>333.72</v>
      </c>
      <c r="Q65" s="56" t="n">
        <f aca="false">R65*1.05</f>
        <v>324.45</v>
      </c>
      <c r="R65" s="72" t="n">
        <f aca="false">R62-1</f>
        <v>309</v>
      </c>
      <c r="S65" s="73"/>
      <c r="T65" s="74"/>
      <c r="U65" s="74"/>
      <c r="V65" s="74"/>
      <c r="W65" s="74"/>
      <c r="X65" s="74"/>
      <c r="Y65" s="74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3.5" hidden="false" customHeight="true" outlineLevel="0" collapsed="false">
      <c r="A66" s="50" t="n">
        <v>10</v>
      </c>
      <c r="B66" s="51" t="s">
        <v>61</v>
      </c>
      <c r="C66" s="51"/>
      <c r="D66" s="51"/>
      <c r="E66" s="51"/>
      <c r="F66" s="51"/>
      <c r="G66" s="51"/>
      <c r="H66" s="52" t="s">
        <v>37</v>
      </c>
      <c r="I66" s="43" t="s">
        <v>38</v>
      </c>
      <c r="J66" s="43" t="s">
        <v>19</v>
      </c>
      <c r="K66" s="53" t="s">
        <v>39</v>
      </c>
      <c r="L66" s="54" t="s">
        <v>40</v>
      </c>
      <c r="M66" s="42" t="s">
        <v>41</v>
      </c>
      <c r="N66" s="55" t="s">
        <v>42</v>
      </c>
      <c r="O66" s="43" t="s">
        <v>43</v>
      </c>
      <c r="P66" s="56" t="n">
        <f aca="false">R66*1.08</f>
        <v>248.4</v>
      </c>
      <c r="Q66" s="56" t="n">
        <f aca="false">R66*1.05</f>
        <v>241.5</v>
      </c>
      <c r="R66" s="84" t="n">
        <v>230</v>
      </c>
      <c r="S66" s="73"/>
      <c r="T66" s="74"/>
      <c r="U66" s="74"/>
      <c r="V66" s="74"/>
      <c r="W66" s="74"/>
      <c r="X66" s="74"/>
      <c r="Y66" s="74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3.5" hidden="false" customHeight="true" outlineLevel="0" collapsed="false">
      <c r="A67" s="50"/>
      <c r="B67" s="51"/>
      <c r="C67" s="51"/>
      <c r="D67" s="51"/>
      <c r="E67" s="51"/>
      <c r="F67" s="51"/>
      <c r="G67" s="51"/>
      <c r="H67" s="60" t="s">
        <v>37</v>
      </c>
      <c r="I67" s="61" t="s">
        <v>44</v>
      </c>
      <c r="J67" s="61" t="s">
        <v>19</v>
      </c>
      <c r="K67" s="62" t="s">
        <v>39</v>
      </c>
      <c r="L67" s="63" t="s">
        <v>40</v>
      </c>
      <c r="M67" s="64" t="s">
        <v>41</v>
      </c>
      <c r="N67" s="55"/>
      <c r="O67" s="61" t="s">
        <v>45</v>
      </c>
      <c r="P67" s="56" t="n">
        <f aca="false">R67*1.08</f>
        <v>245.16</v>
      </c>
      <c r="Q67" s="56" t="n">
        <f aca="false">R67*1.05</f>
        <v>238.35</v>
      </c>
      <c r="R67" s="65" t="n">
        <f aca="false">R66-3</f>
        <v>227</v>
      </c>
      <c r="S67" s="73"/>
      <c r="T67" s="74"/>
      <c r="U67" s="74"/>
      <c r="V67" s="74"/>
      <c r="W67" s="74"/>
      <c r="X67" s="74"/>
      <c r="Y67" s="74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3.5" hidden="false" customHeight="true" outlineLevel="0" collapsed="false">
      <c r="A68" s="50"/>
      <c r="B68" s="51"/>
      <c r="C68" s="51"/>
      <c r="D68" s="51"/>
      <c r="E68" s="51"/>
      <c r="F68" s="51"/>
      <c r="G68" s="51"/>
      <c r="H68" s="60" t="s">
        <v>46</v>
      </c>
      <c r="I68" s="61" t="s">
        <v>44</v>
      </c>
      <c r="J68" s="61" t="s">
        <v>19</v>
      </c>
      <c r="K68" s="62" t="s">
        <v>39</v>
      </c>
      <c r="L68" s="63" t="s">
        <v>40</v>
      </c>
      <c r="M68" s="64" t="s">
        <v>47</v>
      </c>
      <c r="N68" s="55"/>
      <c r="O68" s="61" t="s">
        <v>48</v>
      </c>
      <c r="P68" s="56" t="n">
        <f aca="false">R68*1.08</f>
        <v>245.16</v>
      </c>
      <c r="Q68" s="56" t="n">
        <f aca="false">R68*1.05</f>
        <v>238.35</v>
      </c>
      <c r="R68" s="65" t="n">
        <f aca="false">R66-3</f>
        <v>227</v>
      </c>
      <c r="S68" s="73"/>
      <c r="T68" s="74"/>
      <c r="U68" s="74"/>
      <c r="V68" s="74"/>
      <c r="W68" s="74"/>
      <c r="X68" s="74"/>
      <c r="Y68" s="74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3.5" hidden="false" customHeight="true" outlineLevel="0" collapsed="false">
      <c r="A69" s="50"/>
      <c r="B69" s="51"/>
      <c r="C69" s="51"/>
      <c r="D69" s="51"/>
      <c r="E69" s="51"/>
      <c r="F69" s="51"/>
      <c r="G69" s="51"/>
      <c r="H69" s="67" t="s">
        <v>46</v>
      </c>
      <c r="I69" s="68" t="s">
        <v>51</v>
      </c>
      <c r="J69" s="68" t="s">
        <v>19</v>
      </c>
      <c r="K69" s="69" t="s">
        <v>39</v>
      </c>
      <c r="L69" s="70" t="s">
        <v>40</v>
      </c>
      <c r="M69" s="71" t="s">
        <v>47</v>
      </c>
      <c r="N69" s="55"/>
      <c r="O69" s="61" t="s">
        <v>48</v>
      </c>
      <c r="P69" s="56" t="n">
        <f aca="false">R69*1.08</f>
        <v>247.32</v>
      </c>
      <c r="Q69" s="56" t="n">
        <f aca="false">R69*1.05</f>
        <v>240.45</v>
      </c>
      <c r="R69" s="72" t="n">
        <f aca="false">R66-1</f>
        <v>229</v>
      </c>
      <c r="S69" s="73"/>
      <c r="T69" s="74"/>
      <c r="U69" s="74"/>
      <c r="V69" s="74"/>
      <c r="W69" s="74"/>
      <c r="X69" s="74"/>
      <c r="Y69" s="74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3.5" hidden="false" customHeight="true" outlineLevel="0" collapsed="false">
      <c r="A70" s="50" t="n">
        <v>11</v>
      </c>
      <c r="B70" s="51" t="s">
        <v>62</v>
      </c>
      <c r="C70" s="51"/>
      <c r="D70" s="51"/>
      <c r="E70" s="51"/>
      <c r="F70" s="51"/>
      <c r="G70" s="51"/>
      <c r="H70" s="52" t="s">
        <v>37</v>
      </c>
      <c r="I70" s="43" t="s">
        <v>38</v>
      </c>
      <c r="J70" s="43" t="s">
        <v>19</v>
      </c>
      <c r="K70" s="53" t="s">
        <v>39</v>
      </c>
      <c r="L70" s="54" t="s">
        <v>40</v>
      </c>
      <c r="M70" s="42" t="s">
        <v>41</v>
      </c>
      <c r="N70" s="55" t="s">
        <v>42</v>
      </c>
      <c r="O70" s="43" t="s">
        <v>43</v>
      </c>
      <c r="P70" s="56" t="n">
        <f aca="false">R70*1.08</f>
        <v>246.24</v>
      </c>
      <c r="Q70" s="56" t="n">
        <f aca="false">R70*1.05</f>
        <v>239.4</v>
      </c>
      <c r="R70" s="84" t="n">
        <v>228</v>
      </c>
      <c r="S70" s="73"/>
      <c r="T70" s="74"/>
      <c r="U70" s="74"/>
      <c r="V70" s="74"/>
      <c r="W70" s="74"/>
      <c r="X70" s="74"/>
      <c r="Y70" s="74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3.5" hidden="false" customHeight="true" outlineLevel="0" collapsed="false">
      <c r="A71" s="50"/>
      <c r="B71" s="51"/>
      <c r="C71" s="51"/>
      <c r="D71" s="51"/>
      <c r="E71" s="51"/>
      <c r="F71" s="51"/>
      <c r="G71" s="51"/>
      <c r="H71" s="60" t="s">
        <v>37</v>
      </c>
      <c r="I71" s="61" t="s">
        <v>44</v>
      </c>
      <c r="J71" s="61" t="s">
        <v>19</v>
      </c>
      <c r="K71" s="62" t="s">
        <v>39</v>
      </c>
      <c r="L71" s="63" t="s">
        <v>40</v>
      </c>
      <c r="M71" s="64" t="s">
        <v>41</v>
      </c>
      <c r="N71" s="55"/>
      <c r="O71" s="61" t="s">
        <v>45</v>
      </c>
      <c r="P71" s="56" t="n">
        <f aca="false">R71*1.08</f>
        <v>244.08</v>
      </c>
      <c r="Q71" s="56" t="n">
        <f aca="false">R71*1.05</f>
        <v>237.3</v>
      </c>
      <c r="R71" s="65" t="n">
        <f aca="false">R70-2</f>
        <v>226</v>
      </c>
      <c r="S71" s="73"/>
      <c r="T71" s="74"/>
      <c r="U71" s="74"/>
      <c r="V71" s="74"/>
      <c r="W71" s="74"/>
      <c r="X71" s="74"/>
      <c r="Y71" s="74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3.5" hidden="false" customHeight="true" outlineLevel="0" collapsed="false">
      <c r="A72" s="50"/>
      <c r="B72" s="51"/>
      <c r="C72" s="51"/>
      <c r="D72" s="51"/>
      <c r="E72" s="51"/>
      <c r="F72" s="51"/>
      <c r="G72" s="51"/>
      <c r="H72" s="60" t="s">
        <v>46</v>
      </c>
      <c r="I72" s="61" t="s">
        <v>44</v>
      </c>
      <c r="J72" s="61" t="s">
        <v>19</v>
      </c>
      <c r="K72" s="62" t="s">
        <v>39</v>
      </c>
      <c r="L72" s="63" t="s">
        <v>40</v>
      </c>
      <c r="M72" s="64" t="s">
        <v>47</v>
      </c>
      <c r="N72" s="55"/>
      <c r="O72" s="61" t="s">
        <v>48</v>
      </c>
      <c r="P72" s="56" t="n">
        <f aca="false">R72*1.08</f>
        <v>244.08</v>
      </c>
      <c r="Q72" s="56" t="n">
        <f aca="false">R72*1.05</f>
        <v>237.3</v>
      </c>
      <c r="R72" s="65" t="n">
        <f aca="false">R70-2</f>
        <v>226</v>
      </c>
      <c r="S72" s="73"/>
      <c r="T72" s="74"/>
      <c r="U72" s="74"/>
      <c r="V72" s="74"/>
      <c r="W72" s="74"/>
      <c r="X72" s="74"/>
      <c r="Y72" s="74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3.5" hidden="false" customHeight="true" outlineLevel="0" collapsed="false">
      <c r="A73" s="50"/>
      <c r="B73" s="51"/>
      <c r="C73" s="51"/>
      <c r="D73" s="51"/>
      <c r="E73" s="51"/>
      <c r="F73" s="51"/>
      <c r="G73" s="51"/>
      <c r="H73" s="67" t="s">
        <v>46</v>
      </c>
      <c r="I73" s="68" t="s">
        <v>51</v>
      </c>
      <c r="J73" s="68" t="s">
        <v>19</v>
      </c>
      <c r="K73" s="69" t="s">
        <v>39</v>
      </c>
      <c r="L73" s="70" t="s">
        <v>40</v>
      </c>
      <c r="M73" s="71" t="s">
        <v>47</v>
      </c>
      <c r="N73" s="55"/>
      <c r="O73" s="61" t="s">
        <v>48</v>
      </c>
      <c r="P73" s="56" t="n">
        <f aca="false">R73*1.08</f>
        <v>245.16</v>
      </c>
      <c r="Q73" s="56" t="n">
        <f aca="false">R73*1.05</f>
        <v>238.35</v>
      </c>
      <c r="R73" s="72" t="n">
        <f aca="false">R70-1</f>
        <v>227</v>
      </c>
      <c r="S73" s="73"/>
      <c r="T73" s="74"/>
      <c r="U73" s="74"/>
      <c r="V73" s="74"/>
      <c r="W73" s="74"/>
      <c r="X73" s="74"/>
      <c r="Y73" s="74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3.5" hidden="false" customHeight="true" outlineLevel="0" collapsed="false">
      <c r="A74" s="50" t="n">
        <v>12</v>
      </c>
      <c r="B74" s="51" t="s">
        <v>63</v>
      </c>
      <c r="C74" s="51"/>
      <c r="D74" s="51"/>
      <c r="E74" s="51"/>
      <c r="F74" s="51"/>
      <c r="G74" s="51"/>
      <c r="H74" s="52" t="s">
        <v>37</v>
      </c>
      <c r="I74" s="43" t="s">
        <v>38</v>
      </c>
      <c r="J74" s="43" t="s">
        <v>19</v>
      </c>
      <c r="K74" s="53" t="s">
        <v>39</v>
      </c>
      <c r="L74" s="54" t="s">
        <v>40</v>
      </c>
      <c r="M74" s="42" t="s">
        <v>41</v>
      </c>
      <c r="N74" s="55" t="s">
        <v>42</v>
      </c>
      <c r="O74" s="43" t="s">
        <v>43</v>
      </c>
      <c r="P74" s="56" t="n">
        <f aca="false">R74*1.08</f>
        <v>239.76</v>
      </c>
      <c r="Q74" s="56" t="n">
        <f aca="false">R74*1.05</f>
        <v>233.1</v>
      </c>
      <c r="R74" s="84" t="n">
        <v>222</v>
      </c>
      <c r="S74" s="73"/>
      <c r="T74" s="74"/>
      <c r="U74" s="74"/>
      <c r="V74" s="74"/>
      <c r="W74" s="74"/>
      <c r="X74" s="74"/>
      <c r="Y74" s="74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3.5" hidden="false" customHeight="true" outlineLevel="0" collapsed="false">
      <c r="A75" s="50"/>
      <c r="B75" s="51"/>
      <c r="C75" s="51"/>
      <c r="D75" s="51"/>
      <c r="E75" s="51"/>
      <c r="F75" s="51"/>
      <c r="G75" s="51"/>
      <c r="H75" s="60" t="s">
        <v>37</v>
      </c>
      <c r="I75" s="61" t="s">
        <v>44</v>
      </c>
      <c r="J75" s="61" t="s">
        <v>19</v>
      </c>
      <c r="K75" s="62" t="s">
        <v>39</v>
      </c>
      <c r="L75" s="63" t="s">
        <v>40</v>
      </c>
      <c r="M75" s="64" t="s">
        <v>41</v>
      </c>
      <c r="N75" s="55"/>
      <c r="O75" s="61" t="s">
        <v>45</v>
      </c>
      <c r="P75" s="56" t="n">
        <f aca="false">R75*1.08</f>
        <v>236.52</v>
      </c>
      <c r="Q75" s="56" t="n">
        <f aca="false">R75*1.05</f>
        <v>229.95</v>
      </c>
      <c r="R75" s="65" t="n">
        <f aca="false">R74-3</f>
        <v>219</v>
      </c>
      <c r="S75" s="73"/>
      <c r="T75" s="74"/>
      <c r="U75" s="74"/>
      <c r="V75" s="74"/>
      <c r="W75" s="74"/>
      <c r="X75" s="74"/>
      <c r="Y75" s="74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3.5" hidden="false" customHeight="true" outlineLevel="0" collapsed="false">
      <c r="A76" s="50"/>
      <c r="B76" s="51"/>
      <c r="C76" s="51"/>
      <c r="D76" s="51"/>
      <c r="E76" s="51"/>
      <c r="F76" s="51"/>
      <c r="G76" s="51"/>
      <c r="H76" s="60" t="s">
        <v>46</v>
      </c>
      <c r="I76" s="61" t="s">
        <v>44</v>
      </c>
      <c r="J76" s="61" t="s">
        <v>19</v>
      </c>
      <c r="K76" s="62" t="s">
        <v>39</v>
      </c>
      <c r="L76" s="63" t="s">
        <v>40</v>
      </c>
      <c r="M76" s="64" t="s">
        <v>47</v>
      </c>
      <c r="N76" s="55"/>
      <c r="O76" s="61" t="s">
        <v>48</v>
      </c>
      <c r="P76" s="56" t="n">
        <f aca="false">R76*1.08</f>
        <v>236.52</v>
      </c>
      <c r="Q76" s="56" t="n">
        <f aca="false">R76*1.05</f>
        <v>229.95</v>
      </c>
      <c r="R76" s="65" t="n">
        <f aca="false">R74-3</f>
        <v>219</v>
      </c>
      <c r="S76" s="73"/>
      <c r="T76" s="74"/>
      <c r="U76" s="74"/>
      <c r="V76" s="74"/>
      <c r="W76" s="74"/>
      <c r="X76" s="74"/>
      <c r="Y76" s="74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3.5" hidden="false" customHeight="true" outlineLevel="0" collapsed="false">
      <c r="A77" s="50"/>
      <c r="B77" s="51"/>
      <c r="C77" s="51"/>
      <c r="D77" s="51"/>
      <c r="E77" s="51"/>
      <c r="F77" s="51"/>
      <c r="G77" s="51"/>
      <c r="H77" s="67" t="s">
        <v>46</v>
      </c>
      <c r="I77" s="68" t="s">
        <v>51</v>
      </c>
      <c r="J77" s="68" t="s">
        <v>19</v>
      </c>
      <c r="K77" s="69" t="s">
        <v>39</v>
      </c>
      <c r="L77" s="70" t="s">
        <v>40</v>
      </c>
      <c r="M77" s="71" t="s">
        <v>47</v>
      </c>
      <c r="N77" s="55"/>
      <c r="O77" s="61" t="s">
        <v>48</v>
      </c>
      <c r="P77" s="56" t="n">
        <f aca="false">R77*1.08</f>
        <v>238.68</v>
      </c>
      <c r="Q77" s="56" t="n">
        <f aca="false">R77*1.05</f>
        <v>232.05</v>
      </c>
      <c r="R77" s="72" t="n">
        <f aca="false">R74-1</f>
        <v>221</v>
      </c>
      <c r="S77" s="73"/>
      <c r="T77" s="74"/>
      <c r="U77" s="74"/>
      <c r="V77" s="74"/>
      <c r="W77" s="74"/>
      <c r="X77" s="74"/>
      <c r="Y77" s="74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3.5" hidden="false" customHeight="true" outlineLevel="0" collapsed="false">
      <c r="A78" s="50" t="n">
        <v>13</v>
      </c>
      <c r="B78" s="51" t="s">
        <v>64</v>
      </c>
      <c r="C78" s="51"/>
      <c r="D78" s="51"/>
      <c r="E78" s="51"/>
      <c r="F78" s="51"/>
      <c r="G78" s="51"/>
      <c r="H78" s="52" t="s">
        <v>37</v>
      </c>
      <c r="I78" s="43" t="s">
        <v>38</v>
      </c>
      <c r="J78" s="43" t="s">
        <v>19</v>
      </c>
      <c r="K78" s="53" t="s">
        <v>39</v>
      </c>
      <c r="L78" s="54" t="s">
        <v>40</v>
      </c>
      <c r="M78" s="42" t="s">
        <v>41</v>
      </c>
      <c r="N78" s="55" t="s">
        <v>42</v>
      </c>
      <c r="O78" s="43" t="s">
        <v>43</v>
      </c>
      <c r="P78" s="56" t="n">
        <f aca="false">R78*1.08</f>
        <v>291.6</v>
      </c>
      <c r="Q78" s="56" t="n">
        <f aca="false">R78*1.05</f>
        <v>283.5</v>
      </c>
      <c r="R78" s="84" t="n">
        <v>270</v>
      </c>
      <c r="S78" s="73"/>
      <c r="T78" s="74"/>
      <c r="U78" s="74"/>
      <c r="V78" s="74"/>
      <c r="W78" s="74"/>
      <c r="X78" s="74"/>
      <c r="Y78" s="74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3.5" hidden="false" customHeight="true" outlineLevel="0" collapsed="false">
      <c r="A79" s="50"/>
      <c r="B79" s="51"/>
      <c r="C79" s="51"/>
      <c r="D79" s="51"/>
      <c r="E79" s="51"/>
      <c r="F79" s="51"/>
      <c r="G79" s="51"/>
      <c r="H79" s="60" t="s">
        <v>37</v>
      </c>
      <c r="I79" s="61" t="s">
        <v>44</v>
      </c>
      <c r="J79" s="61" t="s">
        <v>19</v>
      </c>
      <c r="K79" s="62" t="s">
        <v>39</v>
      </c>
      <c r="L79" s="63" t="s">
        <v>40</v>
      </c>
      <c r="M79" s="64" t="s">
        <v>41</v>
      </c>
      <c r="N79" s="55"/>
      <c r="O79" s="61" t="s">
        <v>45</v>
      </c>
      <c r="P79" s="56" t="n">
        <f aca="false">R79*1.08</f>
        <v>288.36</v>
      </c>
      <c r="Q79" s="56" t="n">
        <f aca="false">R79*1.05</f>
        <v>280.35</v>
      </c>
      <c r="R79" s="65" t="n">
        <f aca="false">R78-3</f>
        <v>267</v>
      </c>
      <c r="S79" s="73"/>
      <c r="T79" s="74"/>
      <c r="U79" s="74"/>
      <c r="V79" s="74"/>
      <c r="W79" s="74"/>
      <c r="X79" s="74"/>
      <c r="Y79" s="74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3.5" hidden="false" customHeight="true" outlineLevel="0" collapsed="false">
      <c r="A80" s="50"/>
      <c r="B80" s="51"/>
      <c r="C80" s="51"/>
      <c r="D80" s="51"/>
      <c r="E80" s="51"/>
      <c r="F80" s="51"/>
      <c r="G80" s="51"/>
      <c r="H80" s="60" t="s">
        <v>46</v>
      </c>
      <c r="I80" s="61" t="s">
        <v>44</v>
      </c>
      <c r="J80" s="61" t="s">
        <v>19</v>
      </c>
      <c r="K80" s="62" t="s">
        <v>39</v>
      </c>
      <c r="L80" s="63" t="s">
        <v>40</v>
      </c>
      <c r="M80" s="64" t="s">
        <v>47</v>
      </c>
      <c r="N80" s="55"/>
      <c r="O80" s="61" t="s">
        <v>48</v>
      </c>
      <c r="P80" s="56" t="n">
        <f aca="false">R80*1.08</f>
        <v>288.36</v>
      </c>
      <c r="Q80" s="56" t="n">
        <f aca="false">R80*1.05</f>
        <v>280.35</v>
      </c>
      <c r="R80" s="65" t="n">
        <f aca="false">R78-3</f>
        <v>267</v>
      </c>
      <c r="S80" s="73"/>
      <c r="T80" s="74"/>
      <c r="U80" s="74"/>
      <c r="V80" s="74"/>
      <c r="W80" s="74"/>
      <c r="X80" s="74"/>
      <c r="Y80" s="74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3.5" hidden="false" customHeight="true" outlineLevel="0" collapsed="false">
      <c r="A81" s="50"/>
      <c r="B81" s="51"/>
      <c r="C81" s="51"/>
      <c r="D81" s="51"/>
      <c r="E81" s="51"/>
      <c r="F81" s="51"/>
      <c r="G81" s="51"/>
      <c r="H81" s="67" t="s">
        <v>46</v>
      </c>
      <c r="I81" s="68" t="s">
        <v>51</v>
      </c>
      <c r="J81" s="68" t="s">
        <v>19</v>
      </c>
      <c r="K81" s="69" t="s">
        <v>39</v>
      </c>
      <c r="L81" s="70" t="s">
        <v>40</v>
      </c>
      <c r="M81" s="71" t="s">
        <v>47</v>
      </c>
      <c r="N81" s="55"/>
      <c r="O81" s="61" t="s">
        <v>48</v>
      </c>
      <c r="P81" s="56" t="n">
        <f aca="false">R81*1.08</f>
        <v>290.52</v>
      </c>
      <c r="Q81" s="56" t="n">
        <f aca="false">R81*1.05</f>
        <v>282.45</v>
      </c>
      <c r="R81" s="72" t="n">
        <f aca="false">R78-1</f>
        <v>269</v>
      </c>
      <c r="S81" s="73"/>
      <c r="T81" s="74"/>
      <c r="U81" s="74"/>
      <c r="V81" s="74"/>
      <c r="W81" s="74"/>
      <c r="X81" s="74"/>
      <c r="Y81" s="74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3.5" hidden="false" customHeight="true" outlineLevel="0" collapsed="false">
      <c r="A82" s="50" t="n">
        <v>14</v>
      </c>
      <c r="B82" s="51" t="s">
        <v>65</v>
      </c>
      <c r="C82" s="51"/>
      <c r="D82" s="51"/>
      <c r="E82" s="51"/>
      <c r="F82" s="51"/>
      <c r="G82" s="51"/>
      <c r="H82" s="52" t="s">
        <v>37</v>
      </c>
      <c r="I82" s="43" t="s">
        <v>38</v>
      </c>
      <c r="J82" s="43" t="s">
        <v>19</v>
      </c>
      <c r="K82" s="53" t="s">
        <v>39</v>
      </c>
      <c r="L82" s="54" t="s">
        <v>40</v>
      </c>
      <c r="M82" s="42" t="s">
        <v>41</v>
      </c>
      <c r="N82" s="55" t="s">
        <v>42</v>
      </c>
      <c r="O82" s="43" t="s">
        <v>43</v>
      </c>
      <c r="P82" s="56" t="n">
        <f aca="false">R82*1.08</f>
        <v>313.2</v>
      </c>
      <c r="Q82" s="56" t="n">
        <f aca="false">R82*1.05</f>
        <v>304.5</v>
      </c>
      <c r="R82" s="84" t="n">
        <v>290</v>
      </c>
      <c r="S82" s="73"/>
      <c r="T82" s="74"/>
      <c r="U82" s="74"/>
      <c r="V82" s="74"/>
      <c r="W82" s="74"/>
      <c r="X82" s="74"/>
      <c r="Y82" s="74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3.5" hidden="false" customHeight="true" outlineLevel="0" collapsed="false">
      <c r="A83" s="50"/>
      <c r="B83" s="51"/>
      <c r="C83" s="51"/>
      <c r="D83" s="51"/>
      <c r="E83" s="51"/>
      <c r="F83" s="51"/>
      <c r="G83" s="51"/>
      <c r="H83" s="60" t="s">
        <v>37</v>
      </c>
      <c r="I83" s="61" t="s">
        <v>44</v>
      </c>
      <c r="J83" s="61" t="s">
        <v>19</v>
      </c>
      <c r="K83" s="62" t="s">
        <v>39</v>
      </c>
      <c r="L83" s="63" t="s">
        <v>40</v>
      </c>
      <c r="M83" s="64" t="s">
        <v>41</v>
      </c>
      <c r="N83" s="55"/>
      <c r="O83" s="61" t="s">
        <v>45</v>
      </c>
      <c r="P83" s="56" t="n">
        <f aca="false">R83*1.08</f>
        <v>309.96</v>
      </c>
      <c r="Q83" s="56" t="n">
        <f aca="false">R83*1.05</f>
        <v>301.35</v>
      </c>
      <c r="R83" s="65" t="n">
        <f aca="false">R82-3</f>
        <v>287</v>
      </c>
      <c r="S83" s="73"/>
      <c r="T83" s="74"/>
      <c r="U83" s="74"/>
      <c r="V83" s="74"/>
      <c r="W83" s="74"/>
      <c r="X83" s="74"/>
      <c r="Y83" s="74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3.5" hidden="false" customHeight="true" outlineLevel="0" collapsed="false">
      <c r="A84" s="50"/>
      <c r="B84" s="51"/>
      <c r="C84" s="51"/>
      <c r="D84" s="51"/>
      <c r="E84" s="51"/>
      <c r="F84" s="51"/>
      <c r="G84" s="51"/>
      <c r="H84" s="60" t="s">
        <v>46</v>
      </c>
      <c r="I84" s="61" t="s">
        <v>44</v>
      </c>
      <c r="J84" s="61" t="s">
        <v>19</v>
      </c>
      <c r="K84" s="62" t="s">
        <v>39</v>
      </c>
      <c r="L84" s="63" t="s">
        <v>40</v>
      </c>
      <c r="M84" s="64" t="s">
        <v>47</v>
      </c>
      <c r="N84" s="55"/>
      <c r="O84" s="61" t="s">
        <v>48</v>
      </c>
      <c r="P84" s="56" t="n">
        <f aca="false">R84*1.08</f>
        <v>309.96</v>
      </c>
      <c r="Q84" s="56" t="n">
        <f aca="false">R84*1.05</f>
        <v>301.35</v>
      </c>
      <c r="R84" s="65" t="n">
        <f aca="false">R82-3</f>
        <v>287</v>
      </c>
      <c r="S84" s="73"/>
      <c r="T84" s="74"/>
      <c r="U84" s="74"/>
      <c r="V84" s="74"/>
      <c r="W84" s="74"/>
      <c r="X84" s="74"/>
      <c r="Y84" s="74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3.5" hidden="false" customHeight="true" outlineLevel="0" collapsed="false">
      <c r="A85" s="50"/>
      <c r="B85" s="51"/>
      <c r="C85" s="51"/>
      <c r="D85" s="51"/>
      <c r="E85" s="51"/>
      <c r="F85" s="51"/>
      <c r="G85" s="51"/>
      <c r="H85" s="67" t="s">
        <v>46</v>
      </c>
      <c r="I85" s="68" t="s">
        <v>51</v>
      </c>
      <c r="J85" s="68" t="s">
        <v>19</v>
      </c>
      <c r="K85" s="69" t="s">
        <v>39</v>
      </c>
      <c r="L85" s="70" t="s">
        <v>40</v>
      </c>
      <c r="M85" s="71" t="s">
        <v>47</v>
      </c>
      <c r="N85" s="55"/>
      <c r="O85" s="61" t="s">
        <v>48</v>
      </c>
      <c r="P85" s="56" t="n">
        <f aca="false">R85*1.08</f>
        <v>312.12</v>
      </c>
      <c r="Q85" s="56" t="n">
        <f aca="false">R85*1.05</f>
        <v>303.45</v>
      </c>
      <c r="R85" s="72" t="n">
        <f aca="false">R82-1</f>
        <v>289</v>
      </c>
      <c r="S85" s="73"/>
      <c r="T85" s="74"/>
      <c r="U85" s="74"/>
      <c r="V85" s="74"/>
      <c r="W85" s="74"/>
      <c r="X85" s="74"/>
      <c r="Y85" s="74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3.5" hidden="false" customHeight="true" outlineLevel="0" collapsed="false">
      <c r="A86" s="50" t="n">
        <v>15</v>
      </c>
      <c r="B86" s="51" t="s">
        <v>66</v>
      </c>
      <c r="C86" s="51"/>
      <c r="D86" s="51"/>
      <c r="E86" s="51"/>
      <c r="F86" s="51"/>
      <c r="G86" s="51"/>
      <c r="H86" s="52" t="s">
        <v>37</v>
      </c>
      <c r="I86" s="43" t="s">
        <v>38</v>
      </c>
      <c r="J86" s="43" t="s">
        <v>19</v>
      </c>
      <c r="K86" s="53" t="s">
        <v>39</v>
      </c>
      <c r="L86" s="54" t="s">
        <v>40</v>
      </c>
      <c r="M86" s="42" t="s">
        <v>41</v>
      </c>
      <c r="N86" s="55" t="s">
        <v>42</v>
      </c>
      <c r="O86" s="43" t="s">
        <v>43</v>
      </c>
      <c r="P86" s="56" t="n">
        <f aca="false">R86*1.08</f>
        <v>264.6</v>
      </c>
      <c r="Q86" s="56" t="n">
        <f aca="false">R86*1.05</f>
        <v>257.25</v>
      </c>
      <c r="R86" s="84" t="n">
        <v>245</v>
      </c>
      <c r="S86" s="73"/>
      <c r="T86" s="74"/>
      <c r="U86" s="74"/>
      <c r="V86" s="74"/>
      <c r="W86" s="74"/>
      <c r="X86" s="74"/>
      <c r="Y86" s="74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3.5" hidden="false" customHeight="true" outlineLevel="0" collapsed="false">
      <c r="A87" s="50"/>
      <c r="B87" s="51"/>
      <c r="C87" s="51"/>
      <c r="D87" s="51"/>
      <c r="E87" s="51"/>
      <c r="F87" s="51"/>
      <c r="G87" s="51"/>
      <c r="H87" s="60" t="s">
        <v>37</v>
      </c>
      <c r="I87" s="61" t="s">
        <v>44</v>
      </c>
      <c r="J87" s="61" t="s">
        <v>19</v>
      </c>
      <c r="K87" s="62" t="s">
        <v>39</v>
      </c>
      <c r="L87" s="63" t="s">
        <v>40</v>
      </c>
      <c r="M87" s="64" t="s">
        <v>41</v>
      </c>
      <c r="N87" s="55"/>
      <c r="O87" s="61" t="s">
        <v>45</v>
      </c>
      <c r="P87" s="56" t="n">
        <f aca="false">R87*1.08</f>
        <v>261.36</v>
      </c>
      <c r="Q87" s="56" t="n">
        <f aca="false">R87*1.05</f>
        <v>254.1</v>
      </c>
      <c r="R87" s="65" t="n">
        <f aca="false">R86-3</f>
        <v>242</v>
      </c>
      <c r="S87" s="73"/>
      <c r="T87" s="74"/>
      <c r="U87" s="74"/>
      <c r="V87" s="74"/>
      <c r="W87" s="74"/>
      <c r="X87" s="74"/>
      <c r="Y87" s="74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13.5" hidden="false" customHeight="true" outlineLevel="0" collapsed="false">
      <c r="A88" s="50"/>
      <c r="B88" s="51"/>
      <c r="C88" s="51"/>
      <c r="D88" s="51"/>
      <c r="E88" s="51"/>
      <c r="F88" s="51"/>
      <c r="G88" s="51"/>
      <c r="H88" s="60" t="s">
        <v>46</v>
      </c>
      <c r="I88" s="61" t="s">
        <v>44</v>
      </c>
      <c r="J88" s="61" t="s">
        <v>19</v>
      </c>
      <c r="K88" s="62" t="s">
        <v>39</v>
      </c>
      <c r="L88" s="63" t="s">
        <v>40</v>
      </c>
      <c r="M88" s="64" t="s">
        <v>47</v>
      </c>
      <c r="N88" s="55"/>
      <c r="O88" s="61" t="s">
        <v>48</v>
      </c>
      <c r="P88" s="56" t="n">
        <f aca="false">R88*1.08</f>
        <v>261.36</v>
      </c>
      <c r="Q88" s="56" t="n">
        <f aca="false">R88*1.05</f>
        <v>254.1</v>
      </c>
      <c r="R88" s="65" t="n">
        <f aca="false">R86-3</f>
        <v>242</v>
      </c>
      <c r="S88" s="73"/>
      <c r="T88" s="74"/>
      <c r="U88" s="74"/>
      <c r="V88" s="74"/>
      <c r="W88" s="74"/>
      <c r="X88" s="74"/>
      <c r="Y88" s="74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13.5" hidden="false" customHeight="true" outlineLevel="0" collapsed="false">
      <c r="A89" s="50"/>
      <c r="B89" s="51"/>
      <c r="C89" s="51"/>
      <c r="D89" s="51"/>
      <c r="E89" s="51"/>
      <c r="F89" s="51"/>
      <c r="G89" s="51"/>
      <c r="H89" s="67" t="s">
        <v>46</v>
      </c>
      <c r="I89" s="68" t="s">
        <v>51</v>
      </c>
      <c r="J89" s="68" t="s">
        <v>19</v>
      </c>
      <c r="K89" s="69" t="s">
        <v>39</v>
      </c>
      <c r="L89" s="70" t="s">
        <v>40</v>
      </c>
      <c r="M89" s="71" t="s">
        <v>47</v>
      </c>
      <c r="N89" s="55"/>
      <c r="O89" s="61" t="s">
        <v>48</v>
      </c>
      <c r="P89" s="56" t="n">
        <f aca="false">R89*1.08</f>
        <v>263.52</v>
      </c>
      <c r="Q89" s="56" t="n">
        <f aca="false">R89*1.05</f>
        <v>256.2</v>
      </c>
      <c r="R89" s="72" t="n">
        <f aca="false">R86-1</f>
        <v>244</v>
      </c>
      <c r="S89" s="73"/>
      <c r="T89" s="74"/>
      <c r="U89" s="74"/>
      <c r="V89" s="74"/>
      <c r="W89" s="74"/>
      <c r="X89" s="74"/>
      <c r="Y89" s="74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3.5" hidden="false" customHeight="true" outlineLevel="0" collapsed="false">
      <c r="A90" s="50" t="n">
        <v>16</v>
      </c>
      <c r="B90" s="51" t="s">
        <v>67</v>
      </c>
      <c r="C90" s="51"/>
      <c r="D90" s="51"/>
      <c r="E90" s="51"/>
      <c r="F90" s="51"/>
      <c r="G90" s="51"/>
      <c r="H90" s="52" t="s">
        <v>37</v>
      </c>
      <c r="I90" s="43" t="s">
        <v>38</v>
      </c>
      <c r="J90" s="43" t="s">
        <v>19</v>
      </c>
      <c r="K90" s="53" t="s">
        <v>39</v>
      </c>
      <c r="L90" s="54" t="s">
        <v>40</v>
      </c>
      <c r="M90" s="42" t="s">
        <v>41</v>
      </c>
      <c r="N90" s="55" t="s">
        <v>42</v>
      </c>
      <c r="O90" s="43" t="s">
        <v>43</v>
      </c>
      <c r="P90" s="56" t="n">
        <f aca="false">R90*1.08</f>
        <v>280.8</v>
      </c>
      <c r="Q90" s="56" t="n">
        <f aca="false">R90*1.05</f>
        <v>273</v>
      </c>
      <c r="R90" s="84" t="n">
        <v>260</v>
      </c>
      <c r="S90" s="73"/>
      <c r="T90" s="74"/>
      <c r="U90" s="74"/>
      <c r="V90" s="74"/>
      <c r="W90" s="74"/>
      <c r="X90" s="74"/>
      <c r="Y90" s="74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13.5" hidden="false" customHeight="true" outlineLevel="0" collapsed="false">
      <c r="A91" s="50"/>
      <c r="B91" s="51"/>
      <c r="C91" s="51"/>
      <c r="D91" s="51"/>
      <c r="E91" s="51"/>
      <c r="F91" s="51"/>
      <c r="G91" s="51"/>
      <c r="H91" s="60" t="s">
        <v>37</v>
      </c>
      <c r="I91" s="61" t="s">
        <v>44</v>
      </c>
      <c r="J91" s="61" t="s">
        <v>19</v>
      </c>
      <c r="K91" s="62" t="s">
        <v>39</v>
      </c>
      <c r="L91" s="63" t="s">
        <v>40</v>
      </c>
      <c r="M91" s="64" t="s">
        <v>41</v>
      </c>
      <c r="N91" s="55"/>
      <c r="O91" s="61" t="s">
        <v>45</v>
      </c>
      <c r="P91" s="56" t="n">
        <f aca="false">R91*1.08</f>
        <v>277.56</v>
      </c>
      <c r="Q91" s="56" t="n">
        <f aca="false">R91*1.05</f>
        <v>269.85</v>
      </c>
      <c r="R91" s="65" t="n">
        <f aca="false">R90-3</f>
        <v>257</v>
      </c>
      <c r="S91" s="73"/>
      <c r="T91" s="74"/>
      <c r="U91" s="74"/>
      <c r="V91" s="74"/>
      <c r="W91" s="74"/>
      <c r="X91" s="74"/>
      <c r="Y91" s="74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13.5" hidden="false" customHeight="true" outlineLevel="0" collapsed="false">
      <c r="A92" s="50"/>
      <c r="B92" s="51"/>
      <c r="C92" s="51"/>
      <c r="D92" s="51"/>
      <c r="E92" s="51"/>
      <c r="F92" s="51"/>
      <c r="G92" s="51"/>
      <c r="H92" s="60" t="s">
        <v>46</v>
      </c>
      <c r="I92" s="61" t="s">
        <v>44</v>
      </c>
      <c r="J92" s="61" t="s">
        <v>19</v>
      </c>
      <c r="K92" s="62" t="s">
        <v>39</v>
      </c>
      <c r="L92" s="63" t="s">
        <v>40</v>
      </c>
      <c r="M92" s="64" t="s">
        <v>47</v>
      </c>
      <c r="N92" s="55"/>
      <c r="O92" s="61" t="s">
        <v>48</v>
      </c>
      <c r="P92" s="56" t="n">
        <f aca="false">R92*1.08</f>
        <v>277.56</v>
      </c>
      <c r="Q92" s="56" t="n">
        <f aca="false">R92*1.05</f>
        <v>269.85</v>
      </c>
      <c r="R92" s="65" t="n">
        <f aca="false">R90-3</f>
        <v>257</v>
      </c>
      <c r="S92" s="73"/>
      <c r="T92" s="74"/>
      <c r="U92" s="74"/>
      <c r="V92" s="74"/>
      <c r="W92" s="74"/>
      <c r="X92" s="74"/>
      <c r="Y92" s="74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13.5" hidden="false" customHeight="true" outlineLevel="0" collapsed="false">
      <c r="A93" s="50"/>
      <c r="B93" s="51"/>
      <c r="C93" s="51"/>
      <c r="D93" s="51"/>
      <c r="E93" s="51"/>
      <c r="F93" s="51"/>
      <c r="G93" s="51"/>
      <c r="H93" s="67" t="s">
        <v>46</v>
      </c>
      <c r="I93" s="68" t="s">
        <v>51</v>
      </c>
      <c r="J93" s="68" t="s">
        <v>19</v>
      </c>
      <c r="K93" s="69" t="s">
        <v>39</v>
      </c>
      <c r="L93" s="70" t="s">
        <v>40</v>
      </c>
      <c r="M93" s="71" t="s">
        <v>47</v>
      </c>
      <c r="N93" s="55"/>
      <c r="O93" s="61" t="s">
        <v>48</v>
      </c>
      <c r="P93" s="56" t="n">
        <f aca="false">R93*1.08</f>
        <v>279.72</v>
      </c>
      <c r="Q93" s="56" t="n">
        <f aca="false">R93*1.05</f>
        <v>271.95</v>
      </c>
      <c r="R93" s="72" t="n">
        <f aca="false">R90-1</f>
        <v>259</v>
      </c>
      <c r="S93" s="73"/>
      <c r="T93" s="74"/>
      <c r="U93" s="74"/>
      <c r="V93" s="74"/>
      <c r="W93" s="74"/>
      <c r="X93" s="74"/>
      <c r="Y93" s="74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3.5" hidden="false" customHeight="true" outlineLevel="0" collapsed="false">
      <c r="A94" s="50" t="n">
        <v>17</v>
      </c>
      <c r="B94" s="51" t="s">
        <v>68</v>
      </c>
      <c r="C94" s="51"/>
      <c r="D94" s="51"/>
      <c r="E94" s="51"/>
      <c r="F94" s="51"/>
      <c r="G94" s="51"/>
      <c r="H94" s="52" t="s">
        <v>37</v>
      </c>
      <c r="I94" s="43" t="s">
        <v>38</v>
      </c>
      <c r="J94" s="43" t="s">
        <v>19</v>
      </c>
      <c r="K94" s="53" t="s">
        <v>39</v>
      </c>
      <c r="L94" s="54" t="s">
        <v>40</v>
      </c>
      <c r="M94" s="42" t="s">
        <v>41</v>
      </c>
      <c r="N94" s="55" t="s">
        <v>42</v>
      </c>
      <c r="O94" s="43" t="s">
        <v>43</v>
      </c>
      <c r="P94" s="56" t="n">
        <f aca="false">R94*1.08</f>
        <v>237.6</v>
      </c>
      <c r="Q94" s="56" t="n">
        <f aca="false">R94*1.05</f>
        <v>231</v>
      </c>
      <c r="R94" s="84" t="n">
        <v>220</v>
      </c>
      <c r="S94" s="73"/>
      <c r="T94" s="74"/>
      <c r="U94" s="74"/>
      <c r="V94" s="74"/>
      <c r="W94" s="74"/>
      <c r="X94" s="74"/>
      <c r="Y94" s="74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3.5" hidden="false" customHeight="true" outlineLevel="0" collapsed="false">
      <c r="A95" s="50"/>
      <c r="B95" s="51"/>
      <c r="C95" s="51"/>
      <c r="D95" s="51"/>
      <c r="E95" s="51"/>
      <c r="F95" s="51"/>
      <c r="G95" s="51"/>
      <c r="H95" s="60" t="s">
        <v>37</v>
      </c>
      <c r="I95" s="61" t="s">
        <v>44</v>
      </c>
      <c r="J95" s="61" t="s">
        <v>19</v>
      </c>
      <c r="K95" s="62" t="s">
        <v>39</v>
      </c>
      <c r="L95" s="63" t="s">
        <v>40</v>
      </c>
      <c r="M95" s="64" t="s">
        <v>41</v>
      </c>
      <c r="N95" s="55"/>
      <c r="O95" s="61" t="s">
        <v>45</v>
      </c>
      <c r="P95" s="56" t="n">
        <f aca="false">R95*1.08</f>
        <v>234.36</v>
      </c>
      <c r="Q95" s="56" t="n">
        <f aca="false">R95*1.05</f>
        <v>227.85</v>
      </c>
      <c r="R95" s="65" t="n">
        <f aca="false">R94-3</f>
        <v>217</v>
      </c>
      <c r="S95" s="73"/>
      <c r="T95" s="74"/>
      <c r="U95" s="74"/>
      <c r="V95" s="74"/>
      <c r="W95" s="74"/>
      <c r="X95" s="74"/>
      <c r="Y95" s="74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3.5" hidden="false" customHeight="true" outlineLevel="0" collapsed="false">
      <c r="A96" s="50"/>
      <c r="B96" s="51"/>
      <c r="C96" s="51"/>
      <c r="D96" s="51"/>
      <c r="E96" s="51"/>
      <c r="F96" s="51"/>
      <c r="G96" s="51"/>
      <c r="H96" s="60" t="s">
        <v>46</v>
      </c>
      <c r="I96" s="61" t="s">
        <v>44</v>
      </c>
      <c r="J96" s="61" t="s">
        <v>19</v>
      </c>
      <c r="K96" s="62" t="s">
        <v>39</v>
      </c>
      <c r="L96" s="63" t="s">
        <v>40</v>
      </c>
      <c r="M96" s="64" t="s">
        <v>47</v>
      </c>
      <c r="N96" s="55"/>
      <c r="O96" s="61" t="s">
        <v>48</v>
      </c>
      <c r="P96" s="56" t="n">
        <f aca="false">R96*1.08</f>
        <v>234.36</v>
      </c>
      <c r="Q96" s="56" t="n">
        <f aca="false">R96*1.05</f>
        <v>227.85</v>
      </c>
      <c r="R96" s="65" t="n">
        <f aca="false">R94-3</f>
        <v>217</v>
      </c>
      <c r="S96" s="73"/>
      <c r="T96" s="74"/>
      <c r="U96" s="74"/>
      <c r="V96" s="74"/>
      <c r="W96" s="74"/>
      <c r="X96" s="74"/>
      <c r="Y96" s="74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13.5" hidden="false" customHeight="true" outlineLevel="0" collapsed="false">
      <c r="A97" s="50"/>
      <c r="B97" s="51"/>
      <c r="C97" s="51"/>
      <c r="D97" s="51"/>
      <c r="E97" s="51"/>
      <c r="F97" s="51"/>
      <c r="G97" s="51"/>
      <c r="H97" s="67" t="s">
        <v>46</v>
      </c>
      <c r="I97" s="68" t="s">
        <v>51</v>
      </c>
      <c r="J97" s="68" t="s">
        <v>19</v>
      </c>
      <c r="K97" s="69" t="s">
        <v>39</v>
      </c>
      <c r="L97" s="70" t="s">
        <v>40</v>
      </c>
      <c r="M97" s="71" t="s">
        <v>47</v>
      </c>
      <c r="N97" s="55"/>
      <c r="O97" s="61" t="s">
        <v>48</v>
      </c>
      <c r="P97" s="56" t="n">
        <f aca="false">R97*1.08</f>
        <v>236.52</v>
      </c>
      <c r="Q97" s="56" t="n">
        <f aca="false">R97*1.05</f>
        <v>229.95</v>
      </c>
      <c r="R97" s="72" t="n">
        <f aca="false">R94-1</f>
        <v>219</v>
      </c>
      <c r="S97" s="73"/>
      <c r="T97" s="74"/>
      <c r="U97" s="74"/>
      <c r="V97" s="74"/>
      <c r="W97" s="74"/>
      <c r="X97" s="74"/>
      <c r="Y97" s="74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13.5" hidden="false" customHeight="true" outlineLevel="0" collapsed="false">
      <c r="A98" s="50" t="n">
        <v>18</v>
      </c>
      <c r="B98" s="51" t="s">
        <v>69</v>
      </c>
      <c r="C98" s="51"/>
      <c r="D98" s="51"/>
      <c r="E98" s="51"/>
      <c r="F98" s="51"/>
      <c r="G98" s="51"/>
      <c r="H98" s="52" t="s">
        <v>37</v>
      </c>
      <c r="I98" s="43" t="s">
        <v>38</v>
      </c>
      <c r="J98" s="43" t="s">
        <v>19</v>
      </c>
      <c r="K98" s="53" t="s">
        <v>39</v>
      </c>
      <c r="L98" s="54" t="s">
        <v>40</v>
      </c>
      <c r="M98" s="42" t="s">
        <v>41</v>
      </c>
      <c r="N98" s="55" t="s">
        <v>42</v>
      </c>
      <c r="O98" s="43" t="s">
        <v>43</v>
      </c>
      <c r="P98" s="56" t="n">
        <f aca="false">R98*1.08</f>
        <v>226.8</v>
      </c>
      <c r="Q98" s="56" t="n">
        <f aca="false">R98*1.05</f>
        <v>220.5</v>
      </c>
      <c r="R98" s="84" t="n">
        <v>210</v>
      </c>
      <c r="S98" s="73"/>
      <c r="T98" s="74"/>
      <c r="U98" s="74"/>
      <c r="V98" s="74"/>
      <c r="W98" s="74"/>
      <c r="X98" s="74"/>
      <c r="Y98" s="74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13.5" hidden="false" customHeight="true" outlineLevel="0" collapsed="false">
      <c r="A99" s="50"/>
      <c r="B99" s="51"/>
      <c r="C99" s="51"/>
      <c r="D99" s="51"/>
      <c r="E99" s="51"/>
      <c r="F99" s="51"/>
      <c r="G99" s="51"/>
      <c r="H99" s="60" t="s">
        <v>37</v>
      </c>
      <c r="I99" s="61" t="s">
        <v>44</v>
      </c>
      <c r="J99" s="61" t="s">
        <v>19</v>
      </c>
      <c r="K99" s="62" t="s">
        <v>39</v>
      </c>
      <c r="L99" s="63" t="s">
        <v>40</v>
      </c>
      <c r="M99" s="64" t="s">
        <v>41</v>
      </c>
      <c r="N99" s="55"/>
      <c r="O99" s="61" t="s">
        <v>45</v>
      </c>
      <c r="P99" s="56" t="n">
        <f aca="false">R99*1.08</f>
        <v>223.56</v>
      </c>
      <c r="Q99" s="56" t="n">
        <f aca="false">R99*1.05</f>
        <v>217.35</v>
      </c>
      <c r="R99" s="65" t="n">
        <f aca="false">R98-3</f>
        <v>207</v>
      </c>
      <c r="S99" s="73"/>
      <c r="T99" s="74"/>
      <c r="U99" s="74"/>
      <c r="V99" s="74"/>
      <c r="W99" s="74"/>
      <c r="X99" s="74"/>
      <c r="Y99" s="74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13.5" hidden="false" customHeight="true" outlineLevel="0" collapsed="false">
      <c r="A100" s="50"/>
      <c r="B100" s="51"/>
      <c r="C100" s="51"/>
      <c r="D100" s="51"/>
      <c r="E100" s="51"/>
      <c r="F100" s="51"/>
      <c r="G100" s="51"/>
      <c r="H100" s="60" t="s">
        <v>46</v>
      </c>
      <c r="I100" s="61" t="s">
        <v>44</v>
      </c>
      <c r="J100" s="61" t="s">
        <v>19</v>
      </c>
      <c r="K100" s="62" t="s">
        <v>39</v>
      </c>
      <c r="L100" s="63" t="s">
        <v>40</v>
      </c>
      <c r="M100" s="64" t="s">
        <v>47</v>
      </c>
      <c r="N100" s="55"/>
      <c r="O100" s="61" t="s">
        <v>48</v>
      </c>
      <c r="P100" s="56" t="n">
        <f aca="false">R100*1.08</f>
        <v>223.56</v>
      </c>
      <c r="Q100" s="56" t="n">
        <f aca="false">R100*1.05</f>
        <v>217.35</v>
      </c>
      <c r="R100" s="65" t="n">
        <f aca="false">R98-3</f>
        <v>207</v>
      </c>
      <c r="S100" s="73"/>
      <c r="T100" s="74"/>
      <c r="U100" s="74"/>
      <c r="V100" s="74"/>
      <c r="W100" s="74"/>
      <c r="X100" s="74"/>
      <c r="Y100" s="74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13.5" hidden="false" customHeight="true" outlineLevel="0" collapsed="false">
      <c r="A101" s="50"/>
      <c r="B101" s="51"/>
      <c r="C101" s="51"/>
      <c r="D101" s="51"/>
      <c r="E101" s="51"/>
      <c r="F101" s="51"/>
      <c r="G101" s="51"/>
      <c r="H101" s="67" t="s">
        <v>46</v>
      </c>
      <c r="I101" s="68" t="s">
        <v>51</v>
      </c>
      <c r="J101" s="68" t="s">
        <v>19</v>
      </c>
      <c r="K101" s="69" t="s">
        <v>39</v>
      </c>
      <c r="L101" s="70" t="s">
        <v>40</v>
      </c>
      <c r="M101" s="71" t="s">
        <v>47</v>
      </c>
      <c r="N101" s="55"/>
      <c r="O101" s="61" t="s">
        <v>48</v>
      </c>
      <c r="P101" s="56" t="n">
        <f aca="false">R101*1.08</f>
        <v>225.72</v>
      </c>
      <c r="Q101" s="56" t="n">
        <f aca="false">R101*1.05</f>
        <v>219.45</v>
      </c>
      <c r="R101" s="72" t="n">
        <f aca="false">R98-1</f>
        <v>209</v>
      </c>
      <c r="S101" s="73"/>
      <c r="T101" s="74"/>
      <c r="U101" s="74"/>
      <c r="V101" s="74"/>
      <c r="W101" s="74"/>
      <c r="X101" s="74"/>
      <c r="Y101" s="74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13.5" hidden="false" customHeight="true" outlineLevel="0" collapsed="false">
      <c r="A102" s="50" t="n">
        <v>19</v>
      </c>
      <c r="B102" s="51" t="s">
        <v>70</v>
      </c>
      <c r="C102" s="51"/>
      <c r="D102" s="51"/>
      <c r="E102" s="51"/>
      <c r="F102" s="51"/>
      <c r="G102" s="51"/>
      <c r="H102" s="52" t="s">
        <v>37</v>
      </c>
      <c r="I102" s="43" t="s">
        <v>38</v>
      </c>
      <c r="J102" s="43" t="s">
        <v>19</v>
      </c>
      <c r="K102" s="53" t="s">
        <v>39</v>
      </c>
      <c r="L102" s="54" t="s">
        <v>40</v>
      </c>
      <c r="M102" s="42" t="s">
        <v>41</v>
      </c>
      <c r="N102" s="55" t="s">
        <v>42</v>
      </c>
      <c r="O102" s="43" t="s">
        <v>43</v>
      </c>
      <c r="P102" s="56" t="n">
        <f aca="false">R102*1.08</f>
        <v>226.8</v>
      </c>
      <c r="Q102" s="56" t="n">
        <f aca="false">R102*1.05</f>
        <v>220.5</v>
      </c>
      <c r="R102" s="84" t="n">
        <v>210</v>
      </c>
      <c r="S102" s="73"/>
      <c r="T102" s="74"/>
      <c r="U102" s="74"/>
      <c r="V102" s="74"/>
      <c r="W102" s="74"/>
      <c r="X102" s="74"/>
      <c r="Y102" s="74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13.5" hidden="false" customHeight="true" outlineLevel="0" collapsed="false">
      <c r="A103" s="50"/>
      <c r="B103" s="51"/>
      <c r="C103" s="51"/>
      <c r="D103" s="51"/>
      <c r="E103" s="51"/>
      <c r="F103" s="51"/>
      <c r="G103" s="51"/>
      <c r="H103" s="60" t="s">
        <v>37</v>
      </c>
      <c r="I103" s="61" t="s">
        <v>44</v>
      </c>
      <c r="J103" s="61" t="s">
        <v>19</v>
      </c>
      <c r="K103" s="62" t="s">
        <v>39</v>
      </c>
      <c r="L103" s="63" t="s">
        <v>40</v>
      </c>
      <c r="M103" s="64" t="s">
        <v>41</v>
      </c>
      <c r="N103" s="55"/>
      <c r="O103" s="61" t="s">
        <v>45</v>
      </c>
      <c r="P103" s="56" t="n">
        <f aca="false">R103*1.08</f>
        <v>223.56</v>
      </c>
      <c r="Q103" s="56" t="n">
        <f aca="false">R103*1.05</f>
        <v>217.35</v>
      </c>
      <c r="R103" s="65" t="n">
        <f aca="false">R102-3</f>
        <v>207</v>
      </c>
      <c r="S103" s="73"/>
      <c r="T103" s="74"/>
      <c r="U103" s="74"/>
      <c r="V103" s="74"/>
      <c r="W103" s="74"/>
      <c r="X103" s="74"/>
      <c r="Y103" s="74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13.5" hidden="false" customHeight="true" outlineLevel="0" collapsed="false">
      <c r="A104" s="50"/>
      <c r="B104" s="51"/>
      <c r="C104" s="51"/>
      <c r="D104" s="51"/>
      <c r="E104" s="51"/>
      <c r="F104" s="51"/>
      <c r="G104" s="51"/>
      <c r="H104" s="60" t="s">
        <v>46</v>
      </c>
      <c r="I104" s="61" t="s">
        <v>44</v>
      </c>
      <c r="J104" s="61" t="s">
        <v>19</v>
      </c>
      <c r="K104" s="62" t="s">
        <v>39</v>
      </c>
      <c r="L104" s="63" t="s">
        <v>40</v>
      </c>
      <c r="M104" s="64" t="s">
        <v>47</v>
      </c>
      <c r="N104" s="55"/>
      <c r="O104" s="61" t="s">
        <v>48</v>
      </c>
      <c r="P104" s="56" t="n">
        <f aca="false">R104*1.08</f>
        <v>223.56</v>
      </c>
      <c r="Q104" s="56" t="n">
        <f aca="false">R104*1.05</f>
        <v>217.35</v>
      </c>
      <c r="R104" s="65" t="n">
        <f aca="false">R102-3</f>
        <v>207</v>
      </c>
      <c r="S104" s="73"/>
      <c r="T104" s="74"/>
      <c r="U104" s="74"/>
      <c r="V104" s="74"/>
      <c r="W104" s="74"/>
      <c r="X104" s="74"/>
      <c r="Y104" s="74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13.5" hidden="false" customHeight="true" outlineLevel="0" collapsed="false">
      <c r="A105" s="50"/>
      <c r="B105" s="51"/>
      <c r="C105" s="51"/>
      <c r="D105" s="51"/>
      <c r="E105" s="51"/>
      <c r="F105" s="51"/>
      <c r="G105" s="51"/>
      <c r="H105" s="67" t="s">
        <v>46</v>
      </c>
      <c r="I105" s="68" t="s">
        <v>51</v>
      </c>
      <c r="J105" s="68" t="s">
        <v>19</v>
      </c>
      <c r="K105" s="69" t="s">
        <v>39</v>
      </c>
      <c r="L105" s="70" t="s">
        <v>40</v>
      </c>
      <c r="M105" s="71" t="s">
        <v>47</v>
      </c>
      <c r="N105" s="55"/>
      <c r="O105" s="61" t="s">
        <v>48</v>
      </c>
      <c r="P105" s="56" t="n">
        <f aca="false">R105*1.08</f>
        <v>225.72</v>
      </c>
      <c r="Q105" s="56" t="n">
        <f aca="false">R105*1.05</f>
        <v>219.45</v>
      </c>
      <c r="R105" s="72" t="n">
        <f aca="false">R102-1</f>
        <v>209</v>
      </c>
      <c r="S105" s="73"/>
      <c r="T105" s="74"/>
      <c r="U105" s="74"/>
      <c r="V105" s="74"/>
      <c r="W105" s="74"/>
      <c r="X105" s="74"/>
      <c r="Y105" s="74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13.5" hidden="false" customHeight="true" outlineLevel="0" collapsed="false">
      <c r="A106" s="86" t="n">
        <v>20</v>
      </c>
      <c r="B106" s="87" t="s">
        <v>71</v>
      </c>
      <c r="C106" s="87"/>
      <c r="D106" s="87"/>
      <c r="E106" s="87"/>
      <c r="F106" s="87"/>
      <c r="G106" s="87"/>
      <c r="H106" s="52" t="s">
        <v>37</v>
      </c>
      <c r="I106" s="43" t="s">
        <v>38</v>
      </c>
      <c r="J106" s="43" t="s">
        <v>19</v>
      </c>
      <c r="K106" s="53" t="s">
        <v>39</v>
      </c>
      <c r="L106" s="54" t="s">
        <v>40</v>
      </c>
      <c r="M106" s="42" t="s">
        <v>41</v>
      </c>
      <c r="N106" s="88" t="s">
        <v>42</v>
      </c>
      <c r="O106" s="43" t="s">
        <v>43</v>
      </c>
      <c r="P106" s="56" t="n">
        <f aca="false">R106*1.08</f>
        <v>205.2</v>
      </c>
      <c r="Q106" s="56" t="n">
        <f aca="false">R106*1.05</f>
        <v>199.5</v>
      </c>
      <c r="R106" s="84" t="n">
        <v>190</v>
      </c>
      <c r="S106" s="73"/>
      <c r="T106" s="74"/>
      <c r="U106" s="74"/>
      <c r="V106" s="74"/>
      <c r="W106" s="74"/>
      <c r="X106" s="74"/>
      <c r="Y106" s="74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13.5" hidden="false" customHeight="true" outlineLevel="0" collapsed="false">
      <c r="A107" s="86"/>
      <c r="B107" s="87"/>
      <c r="C107" s="87"/>
      <c r="D107" s="87"/>
      <c r="E107" s="87"/>
      <c r="F107" s="87"/>
      <c r="G107" s="87"/>
      <c r="H107" s="60" t="s">
        <v>37</v>
      </c>
      <c r="I107" s="61" t="s">
        <v>44</v>
      </c>
      <c r="J107" s="61" t="s">
        <v>19</v>
      </c>
      <c r="K107" s="62" t="s">
        <v>39</v>
      </c>
      <c r="L107" s="63" t="s">
        <v>40</v>
      </c>
      <c r="M107" s="64" t="s">
        <v>41</v>
      </c>
      <c r="N107" s="88"/>
      <c r="O107" s="61" t="s">
        <v>45</v>
      </c>
      <c r="P107" s="56" t="n">
        <f aca="false">R107*1.08</f>
        <v>201.96</v>
      </c>
      <c r="Q107" s="56" t="n">
        <f aca="false">R107*1.05</f>
        <v>196.35</v>
      </c>
      <c r="R107" s="65" t="n">
        <f aca="false">R106-3</f>
        <v>187</v>
      </c>
      <c r="S107" s="73"/>
      <c r="T107" s="74"/>
      <c r="U107" s="74"/>
      <c r="V107" s="74"/>
      <c r="W107" s="74"/>
      <c r="X107" s="74"/>
      <c r="Y107" s="74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13.5" hidden="false" customHeight="true" outlineLevel="0" collapsed="false">
      <c r="A108" s="86"/>
      <c r="B108" s="87"/>
      <c r="C108" s="87"/>
      <c r="D108" s="87"/>
      <c r="E108" s="87"/>
      <c r="F108" s="87"/>
      <c r="G108" s="87"/>
      <c r="H108" s="60" t="s">
        <v>46</v>
      </c>
      <c r="I108" s="61" t="s">
        <v>44</v>
      </c>
      <c r="J108" s="61" t="s">
        <v>19</v>
      </c>
      <c r="K108" s="62" t="s">
        <v>39</v>
      </c>
      <c r="L108" s="63" t="s">
        <v>40</v>
      </c>
      <c r="M108" s="64" t="s">
        <v>47</v>
      </c>
      <c r="N108" s="88"/>
      <c r="O108" s="61" t="s">
        <v>48</v>
      </c>
      <c r="P108" s="56" t="n">
        <f aca="false">R108*1.08</f>
        <v>201.96</v>
      </c>
      <c r="Q108" s="56" t="n">
        <f aca="false">R108*1.05</f>
        <v>196.35</v>
      </c>
      <c r="R108" s="65" t="n">
        <f aca="false">R106-3</f>
        <v>187</v>
      </c>
      <c r="S108" s="73"/>
      <c r="T108" s="74"/>
      <c r="U108" s="74"/>
      <c r="V108" s="74"/>
      <c r="W108" s="74"/>
      <c r="X108" s="74"/>
      <c r="Y108" s="74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13.5" hidden="false" customHeight="true" outlineLevel="0" collapsed="false">
      <c r="A109" s="86"/>
      <c r="B109" s="87"/>
      <c r="C109" s="87"/>
      <c r="D109" s="87"/>
      <c r="E109" s="87"/>
      <c r="F109" s="87"/>
      <c r="G109" s="87"/>
      <c r="H109" s="89" t="s">
        <v>46</v>
      </c>
      <c r="I109" s="90" t="s">
        <v>51</v>
      </c>
      <c r="J109" s="90" t="s">
        <v>19</v>
      </c>
      <c r="K109" s="91" t="s">
        <v>39</v>
      </c>
      <c r="L109" s="92" t="s">
        <v>40</v>
      </c>
      <c r="M109" s="93" t="s">
        <v>47</v>
      </c>
      <c r="N109" s="88"/>
      <c r="O109" s="61" t="s">
        <v>48</v>
      </c>
      <c r="P109" s="56" t="n">
        <f aca="false">R109*1.08</f>
        <v>204.12</v>
      </c>
      <c r="Q109" s="56" t="n">
        <f aca="false">R109*1.05</f>
        <v>198.45</v>
      </c>
      <c r="R109" s="94" t="n">
        <f aca="false">R106-1</f>
        <v>189</v>
      </c>
      <c r="S109" s="73"/>
      <c r="T109" s="74"/>
      <c r="U109" s="74"/>
      <c r="V109" s="74"/>
      <c r="W109" s="74"/>
      <c r="X109" s="74"/>
      <c r="Y109" s="74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13.5" hidden="false" customHeight="true" outlineLevel="0" collapsed="false">
      <c r="A110" s="50" t="n">
        <v>21</v>
      </c>
      <c r="B110" s="51" t="s">
        <v>72</v>
      </c>
      <c r="C110" s="51"/>
      <c r="D110" s="51"/>
      <c r="E110" s="51"/>
      <c r="F110" s="51"/>
      <c r="G110" s="51"/>
      <c r="H110" s="52" t="s">
        <v>37</v>
      </c>
      <c r="I110" s="43" t="s">
        <v>38</v>
      </c>
      <c r="J110" s="43" t="s">
        <v>19</v>
      </c>
      <c r="K110" s="53" t="s">
        <v>39</v>
      </c>
      <c r="L110" s="54" t="s">
        <v>40</v>
      </c>
      <c r="M110" s="42" t="s">
        <v>41</v>
      </c>
      <c r="N110" s="95" t="s">
        <v>42</v>
      </c>
      <c r="O110" s="43" t="s">
        <v>43</v>
      </c>
      <c r="P110" s="56" t="n">
        <f aca="false">R110*1.08</f>
        <v>205.2</v>
      </c>
      <c r="Q110" s="56" t="n">
        <f aca="false">R110*1.05</f>
        <v>199.5</v>
      </c>
      <c r="R110" s="84" t="n">
        <v>190</v>
      </c>
      <c r="S110" s="73"/>
      <c r="T110" s="74"/>
      <c r="U110" s="74"/>
      <c r="V110" s="74"/>
      <c r="W110" s="74"/>
      <c r="X110" s="74"/>
      <c r="Y110" s="74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customFormat="false" ht="13.5" hidden="false" customHeight="true" outlineLevel="0" collapsed="false">
      <c r="A111" s="50"/>
      <c r="B111" s="51"/>
      <c r="C111" s="51"/>
      <c r="D111" s="51"/>
      <c r="E111" s="51"/>
      <c r="F111" s="51"/>
      <c r="G111" s="51"/>
      <c r="H111" s="60" t="s">
        <v>37</v>
      </c>
      <c r="I111" s="61" t="s">
        <v>44</v>
      </c>
      <c r="J111" s="61" t="s">
        <v>19</v>
      </c>
      <c r="K111" s="62" t="s">
        <v>39</v>
      </c>
      <c r="L111" s="63" t="s">
        <v>40</v>
      </c>
      <c r="M111" s="64" t="s">
        <v>41</v>
      </c>
      <c r="N111" s="95"/>
      <c r="O111" s="61" t="s">
        <v>45</v>
      </c>
      <c r="P111" s="56" t="n">
        <f aca="false">R111*1.08</f>
        <v>201.96</v>
      </c>
      <c r="Q111" s="56" t="n">
        <f aca="false">R111*1.05</f>
        <v>196.35</v>
      </c>
      <c r="R111" s="65" t="n">
        <f aca="false">R110-3</f>
        <v>187</v>
      </c>
      <c r="S111" s="73"/>
      <c r="T111" s="74"/>
      <c r="U111" s="74"/>
      <c r="V111" s="74"/>
      <c r="W111" s="74"/>
      <c r="X111" s="74"/>
      <c r="Y111" s="74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13.5" hidden="false" customHeight="true" outlineLevel="0" collapsed="false">
      <c r="A112" s="50"/>
      <c r="B112" s="51"/>
      <c r="C112" s="51"/>
      <c r="D112" s="51"/>
      <c r="E112" s="51"/>
      <c r="F112" s="51"/>
      <c r="G112" s="51"/>
      <c r="H112" s="60" t="s">
        <v>46</v>
      </c>
      <c r="I112" s="61" t="s">
        <v>44</v>
      </c>
      <c r="J112" s="61" t="s">
        <v>19</v>
      </c>
      <c r="K112" s="62" t="s">
        <v>39</v>
      </c>
      <c r="L112" s="63" t="s">
        <v>40</v>
      </c>
      <c r="M112" s="64" t="s">
        <v>47</v>
      </c>
      <c r="N112" s="95"/>
      <c r="O112" s="61" t="s">
        <v>48</v>
      </c>
      <c r="P112" s="56" t="n">
        <f aca="false">R112*1.08</f>
        <v>201.96</v>
      </c>
      <c r="Q112" s="56" t="n">
        <f aca="false">R112*1.05</f>
        <v>196.35</v>
      </c>
      <c r="R112" s="65" t="n">
        <f aca="false">R110-3</f>
        <v>187</v>
      </c>
      <c r="S112" s="73"/>
      <c r="T112" s="74"/>
      <c r="U112" s="74"/>
      <c r="V112" s="74"/>
      <c r="W112" s="74"/>
      <c r="X112" s="74"/>
      <c r="Y112" s="74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13.5" hidden="false" customHeight="true" outlineLevel="0" collapsed="false">
      <c r="A113" s="50"/>
      <c r="B113" s="51"/>
      <c r="C113" s="51"/>
      <c r="D113" s="51"/>
      <c r="E113" s="51"/>
      <c r="F113" s="51"/>
      <c r="G113" s="51"/>
      <c r="H113" s="67" t="s">
        <v>46</v>
      </c>
      <c r="I113" s="68" t="s">
        <v>51</v>
      </c>
      <c r="J113" s="68" t="s">
        <v>19</v>
      </c>
      <c r="K113" s="69" t="s">
        <v>39</v>
      </c>
      <c r="L113" s="70" t="s">
        <v>40</v>
      </c>
      <c r="M113" s="71" t="s">
        <v>47</v>
      </c>
      <c r="N113" s="95"/>
      <c r="O113" s="61" t="s">
        <v>48</v>
      </c>
      <c r="P113" s="56" t="n">
        <f aca="false">R113*1.08</f>
        <v>204.12</v>
      </c>
      <c r="Q113" s="56" t="n">
        <f aca="false">R113*1.05</f>
        <v>198.45</v>
      </c>
      <c r="R113" s="72" t="n">
        <f aca="false">R110-1</f>
        <v>189</v>
      </c>
      <c r="S113" s="73"/>
      <c r="T113" s="74"/>
      <c r="U113" s="74"/>
      <c r="V113" s="74"/>
      <c r="W113" s="74"/>
      <c r="X113" s="74"/>
      <c r="Y113" s="74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13.5" hidden="false" customHeight="true" outlineLevel="0" collapsed="false">
      <c r="A114" s="75" t="n">
        <v>22</v>
      </c>
      <c r="B114" s="76" t="s">
        <v>73</v>
      </c>
      <c r="C114" s="76"/>
      <c r="D114" s="76"/>
      <c r="E114" s="76"/>
      <c r="F114" s="76"/>
      <c r="G114" s="76"/>
      <c r="H114" s="77" t="s">
        <v>37</v>
      </c>
      <c r="I114" s="78" t="s">
        <v>38</v>
      </c>
      <c r="J114" s="78" t="s">
        <v>19</v>
      </c>
      <c r="K114" s="79" t="s">
        <v>39</v>
      </c>
      <c r="L114" s="80" t="s">
        <v>40</v>
      </c>
      <c r="M114" s="81" t="s">
        <v>41</v>
      </c>
      <c r="N114" s="82" t="s">
        <v>42</v>
      </c>
      <c r="O114" s="78" t="s">
        <v>43</v>
      </c>
      <c r="P114" s="56" t="n">
        <f aca="false">R114*1.08</f>
        <v>216</v>
      </c>
      <c r="Q114" s="56" t="n">
        <f aca="false">R114*1.05</f>
        <v>210</v>
      </c>
      <c r="R114" s="57" t="n">
        <v>200</v>
      </c>
      <c r="S114" s="73"/>
      <c r="T114" s="74"/>
      <c r="U114" s="74"/>
      <c r="V114" s="74"/>
      <c r="W114" s="74"/>
      <c r="X114" s="74"/>
      <c r="Y114" s="74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13.5" hidden="false" customHeight="true" outlineLevel="0" collapsed="false">
      <c r="A115" s="75"/>
      <c r="B115" s="76"/>
      <c r="C115" s="76"/>
      <c r="D115" s="76"/>
      <c r="E115" s="76"/>
      <c r="F115" s="76"/>
      <c r="G115" s="76"/>
      <c r="H115" s="60" t="s">
        <v>37</v>
      </c>
      <c r="I115" s="61" t="s">
        <v>44</v>
      </c>
      <c r="J115" s="61" t="s">
        <v>19</v>
      </c>
      <c r="K115" s="62" t="s">
        <v>39</v>
      </c>
      <c r="L115" s="63" t="s">
        <v>40</v>
      </c>
      <c r="M115" s="64" t="s">
        <v>41</v>
      </c>
      <c r="N115" s="82"/>
      <c r="O115" s="61" t="s">
        <v>45</v>
      </c>
      <c r="P115" s="56" t="n">
        <f aca="false">R115*1.08</f>
        <v>212.76</v>
      </c>
      <c r="Q115" s="56" t="n">
        <f aca="false">R115*1.05</f>
        <v>206.85</v>
      </c>
      <c r="R115" s="65" t="n">
        <f aca="false">R114-3</f>
        <v>197</v>
      </c>
      <c r="S115" s="73"/>
      <c r="T115" s="74"/>
      <c r="U115" s="74"/>
      <c r="V115" s="74"/>
      <c r="W115" s="74"/>
      <c r="X115" s="74"/>
      <c r="Y115" s="74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13.5" hidden="false" customHeight="true" outlineLevel="0" collapsed="false">
      <c r="A116" s="75"/>
      <c r="B116" s="76"/>
      <c r="C116" s="76"/>
      <c r="D116" s="76"/>
      <c r="E116" s="76"/>
      <c r="F116" s="76"/>
      <c r="G116" s="76"/>
      <c r="H116" s="60" t="s">
        <v>46</v>
      </c>
      <c r="I116" s="61" t="s">
        <v>44</v>
      </c>
      <c r="J116" s="61" t="s">
        <v>19</v>
      </c>
      <c r="K116" s="62" t="s">
        <v>39</v>
      </c>
      <c r="L116" s="63" t="s">
        <v>40</v>
      </c>
      <c r="M116" s="64" t="s">
        <v>47</v>
      </c>
      <c r="N116" s="82"/>
      <c r="O116" s="61" t="s">
        <v>48</v>
      </c>
      <c r="P116" s="56" t="n">
        <f aca="false">R116*1.08</f>
        <v>212.76</v>
      </c>
      <c r="Q116" s="56" t="n">
        <f aca="false">R116*1.05</f>
        <v>206.85</v>
      </c>
      <c r="R116" s="65" t="n">
        <f aca="false">R114-3</f>
        <v>197</v>
      </c>
      <c r="S116" s="73"/>
      <c r="T116" s="74"/>
      <c r="U116" s="74"/>
      <c r="V116" s="74"/>
      <c r="W116" s="74"/>
      <c r="X116" s="74"/>
      <c r="Y116" s="74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customFormat="false" ht="13.5" hidden="false" customHeight="true" outlineLevel="0" collapsed="false">
      <c r="A117" s="75"/>
      <c r="B117" s="76"/>
      <c r="C117" s="76"/>
      <c r="D117" s="76"/>
      <c r="E117" s="76"/>
      <c r="F117" s="76"/>
      <c r="G117" s="76"/>
      <c r="H117" s="67" t="s">
        <v>46</v>
      </c>
      <c r="I117" s="68" t="s">
        <v>51</v>
      </c>
      <c r="J117" s="68" t="s">
        <v>19</v>
      </c>
      <c r="K117" s="69" t="s">
        <v>39</v>
      </c>
      <c r="L117" s="70" t="s">
        <v>40</v>
      </c>
      <c r="M117" s="71" t="s">
        <v>47</v>
      </c>
      <c r="N117" s="82"/>
      <c r="O117" s="61" t="s">
        <v>48</v>
      </c>
      <c r="P117" s="56" t="n">
        <f aca="false">R117*1.08</f>
        <v>214.92</v>
      </c>
      <c r="Q117" s="56" t="n">
        <f aca="false">R117*1.05</f>
        <v>208.95</v>
      </c>
      <c r="R117" s="72" t="n">
        <f aca="false">R114-1</f>
        <v>199</v>
      </c>
      <c r="S117" s="73"/>
      <c r="T117" s="74"/>
      <c r="U117" s="74"/>
      <c r="V117" s="74"/>
      <c r="W117" s="74"/>
      <c r="X117" s="74"/>
      <c r="Y117" s="74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customFormat="false" ht="13.5" hidden="false" customHeight="true" outlineLevel="0" collapsed="false">
      <c r="A118" s="50" t="n">
        <v>23</v>
      </c>
      <c r="B118" s="51" t="s">
        <v>74</v>
      </c>
      <c r="C118" s="51"/>
      <c r="D118" s="51"/>
      <c r="E118" s="51"/>
      <c r="F118" s="51"/>
      <c r="G118" s="51"/>
      <c r="H118" s="52" t="s">
        <v>37</v>
      </c>
      <c r="I118" s="43" t="s">
        <v>38</v>
      </c>
      <c r="J118" s="43" t="s">
        <v>19</v>
      </c>
      <c r="K118" s="53" t="s">
        <v>39</v>
      </c>
      <c r="L118" s="54" t="s">
        <v>40</v>
      </c>
      <c r="M118" s="42" t="s">
        <v>41</v>
      </c>
      <c r="N118" s="55" t="s">
        <v>42</v>
      </c>
      <c r="O118" s="43" t="s">
        <v>43</v>
      </c>
      <c r="P118" s="56" t="n">
        <f aca="false">R118*1.08</f>
        <v>399.6</v>
      </c>
      <c r="Q118" s="56" t="n">
        <f aca="false">R118*1.05</f>
        <v>388.5</v>
      </c>
      <c r="R118" s="84" t="n">
        <v>370</v>
      </c>
      <c r="S118" s="73"/>
      <c r="T118" s="74"/>
      <c r="U118" s="74"/>
      <c r="V118" s="74"/>
      <c r="W118" s="74"/>
      <c r="X118" s="74"/>
      <c r="Y118" s="74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customFormat="false" ht="13.5" hidden="false" customHeight="true" outlineLevel="0" collapsed="false">
      <c r="A119" s="50"/>
      <c r="B119" s="51"/>
      <c r="C119" s="51"/>
      <c r="D119" s="51"/>
      <c r="E119" s="51"/>
      <c r="F119" s="51"/>
      <c r="G119" s="51"/>
      <c r="H119" s="60" t="s">
        <v>37</v>
      </c>
      <c r="I119" s="61" t="s">
        <v>44</v>
      </c>
      <c r="J119" s="61" t="s">
        <v>19</v>
      </c>
      <c r="K119" s="62" t="s">
        <v>39</v>
      </c>
      <c r="L119" s="63" t="s">
        <v>40</v>
      </c>
      <c r="M119" s="64" t="s">
        <v>41</v>
      </c>
      <c r="N119" s="55"/>
      <c r="O119" s="61" t="s">
        <v>45</v>
      </c>
      <c r="P119" s="56" t="n">
        <f aca="false">R119*1.08</f>
        <v>396.36</v>
      </c>
      <c r="Q119" s="56" t="n">
        <f aca="false">R119*1.05</f>
        <v>385.35</v>
      </c>
      <c r="R119" s="65" t="n">
        <f aca="false">R118-3</f>
        <v>367</v>
      </c>
      <c r="S119" s="73"/>
      <c r="T119" s="74"/>
      <c r="U119" s="74"/>
      <c r="V119" s="74"/>
      <c r="W119" s="74"/>
      <c r="X119" s="74"/>
      <c r="Y119" s="74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13.5" hidden="false" customHeight="true" outlineLevel="0" collapsed="false">
      <c r="A120" s="50"/>
      <c r="B120" s="51"/>
      <c r="C120" s="51"/>
      <c r="D120" s="51"/>
      <c r="E120" s="51"/>
      <c r="F120" s="51"/>
      <c r="G120" s="51"/>
      <c r="H120" s="60" t="s">
        <v>46</v>
      </c>
      <c r="I120" s="61" t="s">
        <v>44</v>
      </c>
      <c r="J120" s="61" t="s">
        <v>19</v>
      </c>
      <c r="K120" s="62" t="s">
        <v>39</v>
      </c>
      <c r="L120" s="63" t="s">
        <v>40</v>
      </c>
      <c r="M120" s="64" t="s">
        <v>47</v>
      </c>
      <c r="N120" s="55"/>
      <c r="O120" s="61" t="s">
        <v>48</v>
      </c>
      <c r="P120" s="56" t="n">
        <f aca="false">R120*1.08</f>
        <v>396.36</v>
      </c>
      <c r="Q120" s="56" t="n">
        <f aca="false">R120*1.05</f>
        <v>385.35</v>
      </c>
      <c r="R120" s="65" t="n">
        <f aca="false">R118-3</f>
        <v>367</v>
      </c>
      <c r="S120" s="73"/>
      <c r="T120" s="74"/>
      <c r="U120" s="74"/>
      <c r="V120" s="74"/>
      <c r="W120" s="74"/>
      <c r="X120" s="74"/>
      <c r="Y120" s="74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13.5" hidden="false" customHeight="true" outlineLevel="0" collapsed="false">
      <c r="A121" s="50"/>
      <c r="B121" s="51"/>
      <c r="C121" s="51"/>
      <c r="D121" s="51"/>
      <c r="E121" s="51"/>
      <c r="F121" s="51"/>
      <c r="G121" s="51"/>
      <c r="H121" s="60" t="s">
        <v>46</v>
      </c>
      <c r="I121" s="61" t="s">
        <v>38</v>
      </c>
      <c r="J121" s="61" t="s">
        <v>19</v>
      </c>
      <c r="K121" s="62" t="s">
        <v>39</v>
      </c>
      <c r="L121" s="63" t="s">
        <v>40</v>
      </c>
      <c r="M121" s="64" t="s">
        <v>47</v>
      </c>
      <c r="N121" s="55"/>
      <c r="O121" s="61" t="s">
        <v>48</v>
      </c>
      <c r="P121" s="56" t="n">
        <f aca="false">R121*1.08</f>
        <v>402.84</v>
      </c>
      <c r="Q121" s="56" t="n">
        <f aca="false">R121*1.05</f>
        <v>391.65</v>
      </c>
      <c r="R121" s="66" t="n">
        <f aca="false">R118+3</f>
        <v>373</v>
      </c>
      <c r="S121" s="73"/>
      <c r="T121" s="74"/>
      <c r="U121" s="74"/>
      <c r="V121" s="74"/>
      <c r="W121" s="74"/>
      <c r="X121" s="74"/>
      <c r="Y121" s="74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13.5" hidden="false" customHeight="true" outlineLevel="0" collapsed="false">
      <c r="A122" s="50"/>
      <c r="B122" s="51"/>
      <c r="C122" s="51"/>
      <c r="D122" s="51"/>
      <c r="E122" s="51"/>
      <c r="F122" s="51"/>
      <c r="G122" s="51"/>
      <c r="H122" s="67" t="s">
        <v>46</v>
      </c>
      <c r="I122" s="68" t="s">
        <v>51</v>
      </c>
      <c r="J122" s="68" t="s">
        <v>19</v>
      </c>
      <c r="K122" s="69" t="s">
        <v>39</v>
      </c>
      <c r="L122" s="70" t="s">
        <v>40</v>
      </c>
      <c r="M122" s="71" t="s">
        <v>47</v>
      </c>
      <c r="N122" s="55"/>
      <c r="O122" s="61" t="s">
        <v>48</v>
      </c>
      <c r="P122" s="56" t="n">
        <f aca="false">R122*1.08</f>
        <v>398.52</v>
      </c>
      <c r="Q122" s="56" t="n">
        <f aca="false">R122*1.05</f>
        <v>387.45</v>
      </c>
      <c r="R122" s="72" t="n">
        <f aca="false">R118-1</f>
        <v>369</v>
      </c>
      <c r="S122" s="73"/>
      <c r="T122" s="74"/>
      <c r="U122" s="74"/>
      <c r="V122" s="74"/>
      <c r="W122" s="74"/>
      <c r="X122" s="74"/>
      <c r="Y122" s="74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13.5" hidden="false" customHeight="true" outlineLevel="0" collapsed="false">
      <c r="A123" s="75" t="n">
        <v>24</v>
      </c>
      <c r="B123" s="76" t="s">
        <v>75</v>
      </c>
      <c r="C123" s="76"/>
      <c r="D123" s="76"/>
      <c r="E123" s="76"/>
      <c r="F123" s="76"/>
      <c r="G123" s="76"/>
      <c r="H123" s="77" t="s">
        <v>37</v>
      </c>
      <c r="I123" s="78" t="s">
        <v>38</v>
      </c>
      <c r="J123" s="78" t="s">
        <v>19</v>
      </c>
      <c r="K123" s="79" t="s">
        <v>39</v>
      </c>
      <c r="L123" s="80" t="s">
        <v>40</v>
      </c>
      <c r="M123" s="81" t="s">
        <v>41</v>
      </c>
      <c r="N123" s="82" t="s">
        <v>42</v>
      </c>
      <c r="O123" s="78" t="s">
        <v>43</v>
      </c>
      <c r="P123" s="56" t="n">
        <f aca="false">R123*1.08</f>
        <v>221.4</v>
      </c>
      <c r="Q123" s="56" t="n">
        <f aca="false">R123*1.05</f>
        <v>215.25</v>
      </c>
      <c r="R123" s="57" t="n">
        <v>205</v>
      </c>
      <c r="S123" s="73"/>
      <c r="T123" s="74"/>
      <c r="U123" s="74"/>
      <c r="V123" s="74"/>
      <c r="W123" s="74"/>
      <c r="X123" s="74"/>
      <c r="Y123" s="74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13.5" hidden="false" customHeight="true" outlineLevel="0" collapsed="false">
      <c r="A124" s="75"/>
      <c r="B124" s="76"/>
      <c r="C124" s="76"/>
      <c r="D124" s="76"/>
      <c r="E124" s="76"/>
      <c r="F124" s="76"/>
      <c r="G124" s="76"/>
      <c r="H124" s="60" t="s">
        <v>37</v>
      </c>
      <c r="I124" s="61" t="s">
        <v>44</v>
      </c>
      <c r="J124" s="61" t="s">
        <v>19</v>
      </c>
      <c r="K124" s="62" t="s">
        <v>39</v>
      </c>
      <c r="L124" s="63" t="s">
        <v>40</v>
      </c>
      <c r="M124" s="64" t="s">
        <v>41</v>
      </c>
      <c r="N124" s="82"/>
      <c r="O124" s="61" t="s">
        <v>45</v>
      </c>
      <c r="P124" s="56" t="n">
        <f aca="false">R124*1.08</f>
        <v>218.16</v>
      </c>
      <c r="Q124" s="56" t="n">
        <f aca="false">R124*1.05</f>
        <v>212.1</v>
      </c>
      <c r="R124" s="65" t="n">
        <f aca="false">R123-3</f>
        <v>202</v>
      </c>
      <c r="S124" s="73"/>
      <c r="T124" s="74"/>
      <c r="U124" s="74"/>
      <c r="V124" s="74"/>
      <c r="W124" s="74"/>
      <c r="X124" s="74"/>
      <c r="Y124" s="74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13.5" hidden="false" customHeight="true" outlineLevel="0" collapsed="false">
      <c r="A125" s="75"/>
      <c r="B125" s="76"/>
      <c r="C125" s="76"/>
      <c r="D125" s="76"/>
      <c r="E125" s="76"/>
      <c r="F125" s="76"/>
      <c r="G125" s="76"/>
      <c r="H125" s="60" t="s">
        <v>46</v>
      </c>
      <c r="I125" s="61" t="s">
        <v>44</v>
      </c>
      <c r="J125" s="61" t="s">
        <v>19</v>
      </c>
      <c r="K125" s="62" t="s">
        <v>39</v>
      </c>
      <c r="L125" s="63" t="s">
        <v>40</v>
      </c>
      <c r="M125" s="64" t="s">
        <v>47</v>
      </c>
      <c r="N125" s="82"/>
      <c r="O125" s="61" t="s">
        <v>48</v>
      </c>
      <c r="P125" s="56" t="n">
        <f aca="false">R125*1.08</f>
        <v>218.16</v>
      </c>
      <c r="Q125" s="56" t="n">
        <f aca="false">R125*1.05</f>
        <v>212.1</v>
      </c>
      <c r="R125" s="65" t="n">
        <f aca="false">R123-3</f>
        <v>202</v>
      </c>
      <c r="S125" s="73"/>
      <c r="T125" s="74"/>
      <c r="U125" s="74"/>
      <c r="V125" s="74"/>
      <c r="W125" s="74"/>
      <c r="X125" s="74"/>
      <c r="Y125" s="74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13.5" hidden="false" customHeight="true" outlineLevel="0" collapsed="false">
      <c r="A126" s="75"/>
      <c r="B126" s="76"/>
      <c r="C126" s="76"/>
      <c r="D126" s="76"/>
      <c r="E126" s="76"/>
      <c r="F126" s="76"/>
      <c r="G126" s="76"/>
      <c r="H126" s="67" t="s">
        <v>46</v>
      </c>
      <c r="I126" s="68" t="s">
        <v>51</v>
      </c>
      <c r="J126" s="68" t="s">
        <v>19</v>
      </c>
      <c r="K126" s="69" t="s">
        <v>39</v>
      </c>
      <c r="L126" s="70" t="s">
        <v>40</v>
      </c>
      <c r="M126" s="71" t="s">
        <v>47</v>
      </c>
      <c r="N126" s="82"/>
      <c r="O126" s="61" t="s">
        <v>48</v>
      </c>
      <c r="P126" s="56" t="n">
        <f aca="false">R126*1.08</f>
        <v>220.32</v>
      </c>
      <c r="Q126" s="56" t="n">
        <f aca="false">R126*1.05</f>
        <v>214.2</v>
      </c>
      <c r="R126" s="72" t="n">
        <f aca="false">R123-1</f>
        <v>204</v>
      </c>
      <c r="S126" s="73"/>
      <c r="T126" s="74"/>
      <c r="U126" s="74"/>
      <c r="V126" s="74"/>
      <c r="W126" s="74"/>
      <c r="X126" s="74"/>
      <c r="Y126" s="74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customFormat="false" ht="13.5" hidden="false" customHeight="true" outlineLevel="0" collapsed="false">
      <c r="A127" s="50" t="n">
        <v>25</v>
      </c>
      <c r="B127" s="51" t="s">
        <v>76</v>
      </c>
      <c r="C127" s="51"/>
      <c r="D127" s="51"/>
      <c r="E127" s="51"/>
      <c r="F127" s="51"/>
      <c r="G127" s="51"/>
      <c r="H127" s="52" t="s">
        <v>37</v>
      </c>
      <c r="I127" s="43" t="s">
        <v>38</v>
      </c>
      <c r="J127" s="43" t="s">
        <v>19</v>
      </c>
      <c r="K127" s="53" t="s">
        <v>39</v>
      </c>
      <c r="L127" s="54" t="s">
        <v>40</v>
      </c>
      <c r="M127" s="42" t="s">
        <v>41</v>
      </c>
      <c r="N127" s="55" t="s">
        <v>42</v>
      </c>
      <c r="O127" s="43" t="s">
        <v>43</v>
      </c>
      <c r="P127" s="56" t="n">
        <f aca="false">R127*1.08</f>
        <v>237.6</v>
      </c>
      <c r="Q127" s="56" t="n">
        <f aca="false">R127*1.05</f>
        <v>231</v>
      </c>
      <c r="R127" s="84" t="n">
        <v>220</v>
      </c>
      <c r="S127" s="73"/>
      <c r="T127" s="74"/>
      <c r="U127" s="74"/>
      <c r="V127" s="74"/>
      <c r="W127" s="74"/>
      <c r="X127" s="74"/>
      <c r="Y127" s="74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13.5" hidden="false" customHeight="true" outlineLevel="0" collapsed="false">
      <c r="A128" s="50"/>
      <c r="B128" s="51"/>
      <c r="C128" s="51"/>
      <c r="D128" s="51"/>
      <c r="E128" s="51"/>
      <c r="F128" s="51"/>
      <c r="G128" s="51"/>
      <c r="H128" s="60" t="s">
        <v>37</v>
      </c>
      <c r="I128" s="61" t="s">
        <v>44</v>
      </c>
      <c r="J128" s="61" t="s">
        <v>19</v>
      </c>
      <c r="K128" s="62" t="s">
        <v>39</v>
      </c>
      <c r="L128" s="63" t="s">
        <v>40</v>
      </c>
      <c r="M128" s="64" t="s">
        <v>41</v>
      </c>
      <c r="N128" s="55"/>
      <c r="O128" s="61" t="s">
        <v>45</v>
      </c>
      <c r="P128" s="56" t="n">
        <f aca="false">R128*1.08</f>
        <v>234.36</v>
      </c>
      <c r="Q128" s="56" t="n">
        <f aca="false">R128*1.05</f>
        <v>227.85</v>
      </c>
      <c r="R128" s="65" t="n">
        <f aca="false">R127-3</f>
        <v>217</v>
      </c>
      <c r="S128" s="73"/>
      <c r="T128" s="74"/>
      <c r="U128" s="74"/>
      <c r="V128" s="74"/>
      <c r="W128" s="74"/>
      <c r="X128" s="74"/>
      <c r="Y128" s="74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13.5" hidden="false" customHeight="true" outlineLevel="0" collapsed="false">
      <c r="A129" s="50"/>
      <c r="B129" s="51"/>
      <c r="C129" s="51"/>
      <c r="D129" s="51"/>
      <c r="E129" s="51"/>
      <c r="F129" s="51"/>
      <c r="G129" s="51"/>
      <c r="H129" s="60" t="s">
        <v>46</v>
      </c>
      <c r="I129" s="61" t="s">
        <v>44</v>
      </c>
      <c r="J129" s="61" t="s">
        <v>19</v>
      </c>
      <c r="K129" s="62" t="s">
        <v>39</v>
      </c>
      <c r="L129" s="63" t="s">
        <v>40</v>
      </c>
      <c r="M129" s="64" t="s">
        <v>47</v>
      </c>
      <c r="N129" s="55"/>
      <c r="O129" s="61" t="s">
        <v>48</v>
      </c>
      <c r="P129" s="56" t="n">
        <f aca="false">R129*1.08</f>
        <v>234.36</v>
      </c>
      <c r="Q129" s="56" t="n">
        <f aca="false">R129*1.05</f>
        <v>227.85</v>
      </c>
      <c r="R129" s="65" t="n">
        <f aca="false">R127-3</f>
        <v>217</v>
      </c>
      <c r="S129" s="73"/>
      <c r="T129" s="74"/>
      <c r="U129" s="74"/>
      <c r="V129" s="74"/>
      <c r="W129" s="74"/>
      <c r="X129" s="74"/>
      <c r="Y129" s="74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13.5" hidden="false" customHeight="true" outlineLevel="0" collapsed="false">
      <c r="A130" s="50"/>
      <c r="B130" s="51"/>
      <c r="C130" s="51"/>
      <c r="D130" s="51"/>
      <c r="E130" s="51"/>
      <c r="F130" s="51"/>
      <c r="G130" s="51"/>
      <c r="H130" s="60" t="s">
        <v>46</v>
      </c>
      <c r="I130" s="61" t="s">
        <v>38</v>
      </c>
      <c r="J130" s="61" t="s">
        <v>49</v>
      </c>
      <c r="K130" s="62" t="s">
        <v>50</v>
      </c>
      <c r="L130" s="63" t="s">
        <v>40</v>
      </c>
      <c r="M130" s="64" t="s">
        <v>47</v>
      </c>
      <c r="N130" s="55"/>
      <c r="O130" s="61" t="s">
        <v>48</v>
      </c>
      <c r="P130" s="56" t="n">
        <f aca="false">R130*1.08</f>
        <v>240.84</v>
      </c>
      <c r="Q130" s="56" t="n">
        <f aca="false">R130*1.05</f>
        <v>234.15</v>
      </c>
      <c r="R130" s="96" t="n">
        <f aca="false">R127+3</f>
        <v>223</v>
      </c>
      <c r="S130" s="73"/>
      <c r="T130" s="74"/>
      <c r="U130" s="74"/>
      <c r="V130" s="74"/>
      <c r="W130" s="74"/>
      <c r="X130" s="74"/>
      <c r="Y130" s="74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customFormat="false" ht="13.5" hidden="false" customHeight="true" outlineLevel="0" collapsed="false">
      <c r="A131" s="50"/>
      <c r="B131" s="51"/>
      <c r="C131" s="51"/>
      <c r="D131" s="51"/>
      <c r="E131" s="51"/>
      <c r="F131" s="51"/>
      <c r="G131" s="51"/>
      <c r="H131" s="67" t="s">
        <v>46</v>
      </c>
      <c r="I131" s="68" t="s">
        <v>51</v>
      </c>
      <c r="J131" s="68" t="s">
        <v>19</v>
      </c>
      <c r="K131" s="69" t="s">
        <v>39</v>
      </c>
      <c r="L131" s="70" t="s">
        <v>40</v>
      </c>
      <c r="M131" s="71" t="s">
        <v>47</v>
      </c>
      <c r="N131" s="55"/>
      <c r="O131" s="61" t="s">
        <v>48</v>
      </c>
      <c r="P131" s="56" t="n">
        <f aca="false">R131*1.08</f>
        <v>236.52</v>
      </c>
      <c r="Q131" s="56" t="n">
        <f aca="false">R131*1.05</f>
        <v>229.95</v>
      </c>
      <c r="R131" s="72" t="n">
        <f aca="false">R127-1</f>
        <v>219</v>
      </c>
      <c r="S131" s="73"/>
      <c r="T131" s="74"/>
      <c r="U131" s="74"/>
      <c r="V131" s="74"/>
      <c r="W131" s="74"/>
      <c r="X131" s="74"/>
      <c r="Y131" s="74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13.5" hidden="false" customHeight="true" outlineLevel="0" collapsed="false">
      <c r="A132" s="50" t="n">
        <v>27</v>
      </c>
      <c r="B132" s="51" t="s">
        <v>77</v>
      </c>
      <c r="C132" s="51"/>
      <c r="D132" s="51"/>
      <c r="E132" s="51"/>
      <c r="F132" s="51"/>
      <c r="G132" s="51"/>
      <c r="H132" s="60" t="s">
        <v>46</v>
      </c>
      <c r="I132" s="60" t="s">
        <v>78</v>
      </c>
      <c r="J132" s="60" t="s">
        <v>44</v>
      </c>
      <c r="K132" s="97" t="s">
        <v>79</v>
      </c>
      <c r="L132" s="98" t="s">
        <v>80</v>
      </c>
      <c r="M132" s="64" t="s">
        <v>81</v>
      </c>
      <c r="N132" s="55"/>
      <c r="O132" s="60" t="s">
        <v>82</v>
      </c>
      <c r="P132" s="56" t="s">
        <v>59</v>
      </c>
      <c r="Q132" s="56" t="s">
        <v>59</v>
      </c>
      <c r="R132" s="65" t="n">
        <v>260</v>
      </c>
      <c r="S132" s="73"/>
      <c r="T132" s="74"/>
      <c r="U132" s="74"/>
      <c r="V132" s="74"/>
      <c r="W132" s="74"/>
      <c r="X132" s="74"/>
      <c r="Y132" s="74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customFormat="false" ht="13.5" hidden="false" customHeight="true" outlineLevel="0" collapsed="false">
      <c r="A133" s="50"/>
      <c r="B133" s="51"/>
      <c r="C133" s="51"/>
      <c r="D133" s="51"/>
      <c r="E133" s="51"/>
      <c r="F133" s="51"/>
      <c r="G133" s="51"/>
      <c r="H133" s="60" t="s">
        <v>46</v>
      </c>
      <c r="I133" s="60" t="s">
        <v>44</v>
      </c>
      <c r="J133" s="60" t="s">
        <v>44</v>
      </c>
      <c r="K133" s="97" t="s">
        <v>50</v>
      </c>
      <c r="L133" s="98" t="s">
        <v>83</v>
      </c>
      <c r="M133" s="64" t="s">
        <v>84</v>
      </c>
      <c r="N133" s="55"/>
      <c r="O133" s="60" t="s">
        <v>85</v>
      </c>
      <c r="P133" s="56" t="n">
        <f aca="false">R133*1.08</f>
        <v>233.28</v>
      </c>
      <c r="Q133" s="56" t="n">
        <f aca="false">R133*1.05</f>
        <v>226.8</v>
      </c>
      <c r="R133" s="65" t="n">
        <f aca="false">R131-3</f>
        <v>216</v>
      </c>
      <c r="S133" s="73"/>
      <c r="T133" s="74"/>
      <c r="U133" s="74"/>
      <c r="V133" s="74"/>
      <c r="W133" s="74"/>
      <c r="X133" s="74"/>
      <c r="Y133" s="74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customFormat="false" ht="13.5" hidden="false" customHeight="true" outlineLevel="0" collapsed="false">
      <c r="A134" s="50"/>
      <c r="B134" s="51"/>
      <c r="C134" s="51"/>
      <c r="D134" s="51"/>
      <c r="E134" s="51"/>
      <c r="F134" s="51"/>
      <c r="G134" s="51"/>
      <c r="H134" s="60" t="s">
        <v>46</v>
      </c>
      <c r="I134" s="60" t="s">
        <v>44</v>
      </c>
      <c r="J134" s="60" t="s">
        <v>44</v>
      </c>
      <c r="K134" s="97" t="s">
        <v>39</v>
      </c>
      <c r="L134" s="98" t="s">
        <v>40</v>
      </c>
      <c r="M134" s="64" t="s">
        <v>47</v>
      </c>
      <c r="N134" s="55"/>
      <c r="O134" s="60" t="s">
        <v>82</v>
      </c>
      <c r="P134" s="56" t="n">
        <f aca="false">R134*1.08</f>
        <v>277.56</v>
      </c>
      <c r="Q134" s="56" t="n">
        <f aca="false">R134*1.05</f>
        <v>269.85</v>
      </c>
      <c r="R134" s="65" t="n">
        <f aca="false">R132-3</f>
        <v>257</v>
      </c>
      <c r="S134" s="73"/>
      <c r="T134" s="74"/>
      <c r="U134" s="74"/>
      <c r="V134" s="74"/>
      <c r="W134" s="74"/>
      <c r="X134" s="74"/>
      <c r="Y134" s="74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20.85" hidden="false" customHeight="true" outlineLevel="0" collapsed="false">
      <c r="A135" s="99" t="s">
        <v>86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100"/>
      <c r="T135" s="101"/>
      <c r="U135" s="101"/>
      <c r="V135" s="101"/>
      <c r="W135" s="101"/>
      <c r="X135" s="101"/>
      <c r="Y135" s="101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16.5" hidden="false" customHeight="true" outlineLevel="0" collapsed="false">
      <c r="A136" s="102" t="n">
        <v>1</v>
      </c>
      <c r="B136" s="103" t="s">
        <v>87</v>
      </c>
      <c r="C136" s="103"/>
      <c r="D136" s="103"/>
      <c r="E136" s="103"/>
      <c r="F136" s="103"/>
      <c r="G136" s="103"/>
      <c r="H136" s="78" t="s">
        <v>37</v>
      </c>
      <c r="I136" s="78" t="s">
        <v>38</v>
      </c>
      <c r="J136" s="61" t="s">
        <v>88</v>
      </c>
      <c r="K136" s="79" t="s">
        <v>39</v>
      </c>
      <c r="L136" s="80" t="s">
        <v>40</v>
      </c>
      <c r="M136" s="81" t="s">
        <v>41</v>
      </c>
      <c r="N136" s="104" t="s">
        <v>89</v>
      </c>
      <c r="O136" s="78" t="s">
        <v>90</v>
      </c>
      <c r="P136" s="105" t="n">
        <f aca="false">R136*1.08</f>
        <v>92.88</v>
      </c>
      <c r="Q136" s="105" t="n">
        <f aca="false">R136*1.05</f>
        <v>90.3</v>
      </c>
      <c r="R136" s="106" t="n">
        <v>86</v>
      </c>
      <c r="S136" s="107"/>
      <c r="T136" s="107"/>
      <c r="U136" s="101"/>
      <c r="V136" s="101"/>
      <c r="W136" s="101"/>
      <c r="X136" s="101"/>
      <c r="Y136" s="108"/>
      <c r="Z136" s="109"/>
      <c r="AA136" s="109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16.5" hidden="false" customHeight="true" outlineLevel="0" collapsed="false">
      <c r="A137" s="102"/>
      <c r="B137" s="103"/>
      <c r="C137" s="103"/>
      <c r="D137" s="103"/>
      <c r="E137" s="103"/>
      <c r="F137" s="103"/>
      <c r="G137" s="103"/>
      <c r="H137" s="61" t="s">
        <v>46</v>
      </c>
      <c r="I137" s="61" t="s">
        <v>78</v>
      </c>
      <c r="J137" s="61" t="s">
        <v>88</v>
      </c>
      <c r="K137" s="62" t="s">
        <v>39</v>
      </c>
      <c r="L137" s="63" t="s">
        <v>40</v>
      </c>
      <c r="M137" s="64" t="s">
        <v>47</v>
      </c>
      <c r="N137" s="104" t="s">
        <v>89</v>
      </c>
      <c r="O137" s="61" t="s">
        <v>82</v>
      </c>
      <c r="P137" s="105" t="n">
        <f aca="false">R137*1.08</f>
        <v>86.4</v>
      </c>
      <c r="Q137" s="105" t="n">
        <f aca="false">R137*1.05</f>
        <v>84</v>
      </c>
      <c r="R137" s="110" t="n">
        <v>80</v>
      </c>
      <c r="S137" s="111"/>
      <c r="T137" s="61"/>
      <c r="U137" s="61"/>
      <c r="V137" s="62"/>
      <c r="W137" s="63"/>
      <c r="X137" s="64"/>
      <c r="Y137" s="112"/>
      <c r="Z137" s="113"/>
      <c r="AA137" s="114"/>
      <c r="AB137" s="107"/>
      <c r="AC137" s="107"/>
      <c r="AD137" s="101"/>
      <c r="AE137" s="101"/>
      <c r="AF137" s="101"/>
      <c r="AG137" s="101"/>
      <c r="AH137" s="101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16.5" hidden="false" customHeight="true" outlineLevel="0" collapsed="false">
      <c r="A138" s="115" t="n">
        <v>2</v>
      </c>
      <c r="B138" s="116" t="s">
        <v>91</v>
      </c>
      <c r="C138" s="116"/>
      <c r="D138" s="116"/>
      <c r="E138" s="116"/>
      <c r="F138" s="116"/>
      <c r="G138" s="116"/>
      <c r="H138" s="61" t="s">
        <v>37</v>
      </c>
      <c r="I138" s="61" t="s">
        <v>38</v>
      </c>
      <c r="J138" s="61" t="s">
        <v>88</v>
      </c>
      <c r="K138" s="62" t="s">
        <v>39</v>
      </c>
      <c r="L138" s="63" t="s">
        <v>40</v>
      </c>
      <c r="M138" s="64" t="s">
        <v>41</v>
      </c>
      <c r="N138" s="104" t="s">
        <v>89</v>
      </c>
      <c r="O138" s="61" t="s">
        <v>90</v>
      </c>
      <c r="P138" s="105" t="n">
        <f aca="false">R138*1.08</f>
        <v>68.04</v>
      </c>
      <c r="Q138" s="105" t="n">
        <f aca="false">R138*1.05</f>
        <v>66.15</v>
      </c>
      <c r="R138" s="110" t="n">
        <v>63</v>
      </c>
      <c r="S138" s="109"/>
      <c r="T138" s="109"/>
      <c r="U138" s="117"/>
      <c r="V138" s="117"/>
      <c r="W138" s="117"/>
      <c r="X138" s="117"/>
      <c r="Y138" s="117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14.25" hidden="false" customHeight="true" outlineLevel="0" collapsed="false">
      <c r="A139" s="115"/>
      <c r="B139" s="116"/>
      <c r="C139" s="116"/>
      <c r="D139" s="116"/>
      <c r="E139" s="116"/>
      <c r="F139" s="116"/>
      <c r="G139" s="116"/>
      <c r="H139" s="61" t="s">
        <v>46</v>
      </c>
      <c r="I139" s="61" t="s">
        <v>78</v>
      </c>
      <c r="J139" s="61" t="s">
        <v>88</v>
      </c>
      <c r="K139" s="62" t="s">
        <v>39</v>
      </c>
      <c r="L139" s="63" t="s">
        <v>40</v>
      </c>
      <c r="M139" s="64" t="s">
        <v>47</v>
      </c>
      <c r="N139" s="104" t="s">
        <v>89</v>
      </c>
      <c r="O139" s="61" t="s">
        <v>82</v>
      </c>
      <c r="P139" s="105" t="n">
        <f aca="false">R139*1.08</f>
        <v>61.56</v>
      </c>
      <c r="Q139" s="105" t="n">
        <f aca="false">R139*1.05</f>
        <v>59.85</v>
      </c>
      <c r="R139" s="110" t="n">
        <v>57</v>
      </c>
      <c r="S139" s="109"/>
      <c r="T139" s="109"/>
      <c r="U139" s="109"/>
      <c r="V139" s="109"/>
      <c r="W139" s="109"/>
      <c r="X139" s="109"/>
      <c r="Y139" s="109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14.25" hidden="false" customHeight="true" outlineLevel="0" collapsed="false">
      <c r="A140" s="115" t="n">
        <v>3</v>
      </c>
      <c r="B140" s="116" t="s">
        <v>92</v>
      </c>
      <c r="C140" s="116"/>
      <c r="D140" s="116"/>
      <c r="E140" s="116"/>
      <c r="F140" s="116"/>
      <c r="G140" s="116"/>
      <c r="H140" s="61" t="s">
        <v>37</v>
      </c>
      <c r="I140" s="61" t="s">
        <v>38</v>
      </c>
      <c r="J140" s="61" t="s">
        <v>88</v>
      </c>
      <c r="K140" s="62" t="s">
        <v>39</v>
      </c>
      <c r="L140" s="63" t="s">
        <v>40</v>
      </c>
      <c r="M140" s="64" t="s">
        <v>41</v>
      </c>
      <c r="N140" s="104" t="s">
        <v>89</v>
      </c>
      <c r="O140" s="61" t="s">
        <v>90</v>
      </c>
      <c r="P140" s="105" t="n">
        <f aca="false">R140*1.08</f>
        <v>179.28</v>
      </c>
      <c r="Q140" s="105" t="n">
        <f aca="false">R140*1.05</f>
        <v>174.3</v>
      </c>
      <c r="R140" s="110" t="n">
        <v>166</v>
      </c>
      <c r="S140" s="109"/>
      <c r="T140" s="109"/>
      <c r="U140" s="109"/>
      <c r="V140" s="109"/>
      <c r="W140" s="109"/>
      <c r="X140" s="109"/>
      <c r="Y140" s="109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customFormat="false" ht="15" hidden="false" customHeight="true" outlineLevel="0" collapsed="false">
      <c r="A141" s="115"/>
      <c r="B141" s="116"/>
      <c r="C141" s="116"/>
      <c r="D141" s="116"/>
      <c r="E141" s="116"/>
      <c r="F141" s="116"/>
      <c r="G141" s="116"/>
      <c r="H141" s="61" t="s">
        <v>46</v>
      </c>
      <c r="I141" s="61" t="s">
        <v>78</v>
      </c>
      <c r="J141" s="61" t="s">
        <v>88</v>
      </c>
      <c r="K141" s="62" t="s">
        <v>39</v>
      </c>
      <c r="L141" s="63" t="s">
        <v>40</v>
      </c>
      <c r="M141" s="64" t="s">
        <v>47</v>
      </c>
      <c r="N141" s="104" t="s">
        <v>89</v>
      </c>
      <c r="O141" s="61" t="s">
        <v>82</v>
      </c>
      <c r="P141" s="105" t="n">
        <f aca="false">R141*1.08</f>
        <v>172.8</v>
      </c>
      <c r="Q141" s="105" t="n">
        <f aca="false">R141*1.05</f>
        <v>168</v>
      </c>
      <c r="R141" s="110" t="n">
        <v>160</v>
      </c>
      <c r="S141" s="109"/>
      <c r="T141" s="109"/>
      <c r="U141" s="109"/>
      <c r="V141" s="109"/>
      <c r="W141" s="109"/>
      <c r="X141" s="109"/>
      <c r="Y141" s="109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customFormat="false" ht="15" hidden="false" customHeight="true" outlineLevel="0" collapsed="false">
      <c r="A142" s="115" t="n">
        <v>4</v>
      </c>
      <c r="B142" s="116" t="s">
        <v>93</v>
      </c>
      <c r="C142" s="116"/>
      <c r="D142" s="116"/>
      <c r="E142" s="116"/>
      <c r="F142" s="116"/>
      <c r="G142" s="116"/>
      <c r="H142" s="61" t="s">
        <v>37</v>
      </c>
      <c r="I142" s="61" t="s">
        <v>38</v>
      </c>
      <c r="J142" s="61" t="s">
        <v>88</v>
      </c>
      <c r="K142" s="62" t="s">
        <v>39</v>
      </c>
      <c r="L142" s="63" t="s">
        <v>40</v>
      </c>
      <c r="M142" s="64" t="s">
        <v>41</v>
      </c>
      <c r="N142" s="104" t="s">
        <v>89</v>
      </c>
      <c r="O142" s="61" t="s">
        <v>90</v>
      </c>
      <c r="P142" s="105" t="n">
        <f aca="false">R142*1.08</f>
        <v>62.64</v>
      </c>
      <c r="Q142" s="105" t="n">
        <f aca="false">R142*1.05</f>
        <v>60.9</v>
      </c>
      <c r="R142" s="118" t="n">
        <v>58</v>
      </c>
      <c r="S142" s="109"/>
      <c r="T142" s="109"/>
      <c r="U142" s="109"/>
      <c r="V142" s="109"/>
      <c r="W142" s="109"/>
      <c r="X142" s="109"/>
      <c r="Y142" s="109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customFormat="false" ht="15" hidden="false" customHeight="true" outlineLevel="0" collapsed="false">
      <c r="A143" s="115"/>
      <c r="B143" s="116"/>
      <c r="C143" s="116"/>
      <c r="D143" s="116"/>
      <c r="E143" s="116"/>
      <c r="F143" s="116"/>
      <c r="G143" s="116"/>
      <c r="H143" s="61" t="s">
        <v>46</v>
      </c>
      <c r="I143" s="61" t="s">
        <v>78</v>
      </c>
      <c r="J143" s="61" t="s">
        <v>88</v>
      </c>
      <c r="K143" s="62" t="s">
        <v>39</v>
      </c>
      <c r="L143" s="63" t="s">
        <v>40</v>
      </c>
      <c r="M143" s="64" t="s">
        <v>47</v>
      </c>
      <c r="N143" s="104" t="s">
        <v>89</v>
      </c>
      <c r="O143" s="61" t="s">
        <v>82</v>
      </c>
      <c r="P143" s="105" t="n">
        <f aca="false">R143*1.08</f>
        <v>56.16</v>
      </c>
      <c r="Q143" s="105" t="n">
        <f aca="false">R143*1.05</f>
        <v>54.6</v>
      </c>
      <c r="R143" s="110" t="n">
        <v>52</v>
      </c>
      <c r="S143" s="109"/>
      <c r="T143" s="109"/>
      <c r="U143" s="109"/>
      <c r="V143" s="109"/>
      <c r="W143" s="109"/>
      <c r="X143" s="109"/>
      <c r="Y143" s="109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customFormat="false" ht="15.75" hidden="false" customHeight="true" outlineLevel="0" collapsed="false">
      <c r="A144" s="115" t="n">
        <v>5</v>
      </c>
      <c r="B144" s="116" t="s">
        <v>94</v>
      </c>
      <c r="C144" s="116"/>
      <c r="D144" s="116"/>
      <c r="E144" s="116"/>
      <c r="F144" s="116"/>
      <c r="G144" s="116"/>
      <c r="H144" s="61" t="s">
        <v>37</v>
      </c>
      <c r="I144" s="61" t="s">
        <v>38</v>
      </c>
      <c r="J144" s="61" t="s">
        <v>19</v>
      </c>
      <c r="K144" s="62" t="s">
        <v>39</v>
      </c>
      <c r="L144" s="63" t="s">
        <v>40</v>
      </c>
      <c r="M144" s="64" t="s">
        <v>41</v>
      </c>
      <c r="N144" s="104" t="s">
        <v>89</v>
      </c>
      <c r="O144" s="61" t="s">
        <v>90</v>
      </c>
      <c r="P144" s="105" t="n">
        <f aca="false">R144*1.08</f>
        <v>375.84</v>
      </c>
      <c r="Q144" s="105" t="n">
        <f aca="false">R144*1.05</f>
        <v>365.4</v>
      </c>
      <c r="R144" s="110" t="n">
        <v>348</v>
      </c>
      <c r="S144" s="109"/>
      <c r="T144" s="109"/>
      <c r="U144" s="109"/>
      <c r="V144" s="109"/>
      <c r="W144" s="109"/>
      <c r="X144" s="109"/>
      <c r="Y144" s="109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customFormat="false" ht="15" hidden="false" customHeight="true" outlineLevel="0" collapsed="false">
      <c r="A145" s="115"/>
      <c r="B145" s="116"/>
      <c r="C145" s="116"/>
      <c r="D145" s="116"/>
      <c r="E145" s="116"/>
      <c r="F145" s="116"/>
      <c r="G145" s="116"/>
      <c r="H145" s="61" t="s">
        <v>46</v>
      </c>
      <c r="I145" s="61" t="s">
        <v>78</v>
      </c>
      <c r="J145" s="61" t="s">
        <v>19</v>
      </c>
      <c r="K145" s="62" t="s">
        <v>39</v>
      </c>
      <c r="L145" s="63" t="s">
        <v>40</v>
      </c>
      <c r="M145" s="64" t="s">
        <v>47</v>
      </c>
      <c r="N145" s="104" t="s">
        <v>89</v>
      </c>
      <c r="O145" s="61" t="s">
        <v>82</v>
      </c>
      <c r="P145" s="105" t="n">
        <f aca="false">R145*1.08</f>
        <v>369.36</v>
      </c>
      <c r="Q145" s="105" t="n">
        <f aca="false">R145*1.05</f>
        <v>359.1</v>
      </c>
      <c r="R145" s="110" t="n">
        <v>342</v>
      </c>
      <c r="S145" s="109"/>
      <c r="T145" s="109"/>
      <c r="U145" s="109"/>
      <c r="V145" s="109"/>
      <c r="W145" s="109"/>
      <c r="X145" s="109"/>
      <c r="Y145" s="109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customFormat="false" ht="20.85" hidden="false" customHeight="true" outlineLevel="0" collapsed="false">
      <c r="A146" s="115" t="n">
        <v>6</v>
      </c>
      <c r="B146" s="116" t="s">
        <v>95</v>
      </c>
      <c r="C146" s="116"/>
      <c r="D146" s="116"/>
      <c r="E146" s="116"/>
      <c r="F146" s="116"/>
      <c r="G146" s="116"/>
      <c r="H146" s="61" t="s">
        <v>46</v>
      </c>
      <c r="I146" s="61" t="s">
        <v>78</v>
      </c>
      <c r="J146" s="61" t="s">
        <v>88</v>
      </c>
      <c r="K146" s="62" t="s">
        <v>39</v>
      </c>
      <c r="L146" s="63" t="s">
        <v>40</v>
      </c>
      <c r="M146" s="64" t="s">
        <v>47</v>
      </c>
      <c r="N146" s="104" t="s">
        <v>89</v>
      </c>
      <c r="O146" s="61" t="s">
        <v>82</v>
      </c>
      <c r="P146" s="105" t="n">
        <f aca="false">R146*1.08</f>
        <v>43.2</v>
      </c>
      <c r="Q146" s="105" t="n">
        <f aca="false">R146*1.05</f>
        <v>42</v>
      </c>
      <c r="R146" s="110" t="n">
        <v>40</v>
      </c>
      <c r="S146" s="109"/>
      <c r="T146" s="109"/>
      <c r="U146" s="109"/>
      <c r="V146" s="109"/>
      <c r="W146" s="109"/>
      <c r="X146" s="109"/>
      <c r="Y146" s="109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customFormat="false" ht="20.85" hidden="false" customHeight="true" outlineLevel="0" collapsed="false">
      <c r="A147" s="115" t="n">
        <v>7</v>
      </c>
      <c r="B147" s="116" t="s">
        <v>96</v>
      </c>
      <c r="C147" s="116"/>
      <c r="D147" s="116"/>
      <c r="E147" s="116"/>
      <c r="F147" s="116"/>
      <c r="G147" s="116"/>
      <c r="H147" s="60" t="s">
        <v>46</v>
      </c>
      <c r="I147" s="61" t="s">
        <v>78</v>
      </c>
      <c r="J147" s="61" t="s">
        <v>88</v>
      </c>
      <c r="K147" s="62" t="s">
        <v>39</v>
      </c>
      <c r="L147" s="63" t="s">
        <v>40</v>
      </c>
      <c r="M147" s="64" t="s">
        <v>47</v>
      </c>
      <c r="N147" s="104" t="s">
        <v>89</v>
      </c>
      <c r="O147" s="61" t="s">
        <v>82</v>
      </c>
      <c r="P147" s="105" t="n">
        <f aca="false">R147*1.08</f>
        <v>58.32</v>
      </c>
      <c r="Q147" s="105" t="n">
        <f aca="false">R147*1.05</f>
        <v>56.7</v>
      </c>
      <c r="R147" s="110" t="n">
        <v>54</v>
      </c>
      <c r="S147" s="109"/>
      <c r="T147" s="109"/>
      <c r="U147" s="109"/>
      <c r="V147" s="109"/>
      <c r="W147" s="109"/>
      <c r="X147" s="109"/>
      <c r="Y147" s="109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customFormat="false" ht="20.85" hidden="false" customHeight="true" outlineLevel="0" collapsed="false">
      <c r="A148" s="115" t="n">
        <v>8</v>
      </c>
      <c r="B148" s="116" t="s">
        <v>97</v>
      </c>
      <c r="C148" s="116"/>
      <c r="D148" s="116"/>
      <c r="E148" s="116"/>
      <c r="F148" s="116"/>
      <c r="G148" s="116"/>
      <c r="H148" s="60" t="s">
        <v>46</v>
      </c>
      <c r="I148" s="61" t="s">
        <v>78</v>
      </c>
      <c r="J148" s="61" t="s">
        <v>88</v>
      </c>
      <c r="K148" s="62" t="s">
        <v>39</v>
      </c>
      <c r="L148" s="63" t="s">
        <v>40</v>
      </c>
      <c r="M148" s="64" t="s">
        <v>47</v>
      </c>
      <c r="N148" s="104" t="s">
        <v>89</v>
      </c>
      <c r="O148" s="61" t="s">
        <v>82</v>
      </c>
      <c r="P148" s="105" t="n">
        <v>6</v>
      </c>
      <c r="Q148" s="105" t="n">
        <v>5</v>
      </c>
      <c r="R148" s="110" t="n">
        <v>10</v>
      </c>
      <c r="S148" s="109"/>
      <c r="T148" s="109"/>
      <c r="U148" s="109"/>
      <c r="V148" s="109"/>
      <c r="W148" s="109"/>
      <c r="X148" s="109"/>
      <c r="Y148" s="109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customFormat="false" ht="20.85" hidden="false" customHeight="true" outlineLevel="0" collapsed="false">
      <c r="A149" s="115" t="n">
        <v>9</v>
      </c>
      <c r="B149" s="116" t="s">
        <v>98</v>
      </c>
      <c r="C149" s="116"/>
      <c r="D149" s="116"/>
      <c r="E149" s="116"/>
      <c r="F149" s="116"/>
      <c r="G149" s="116"/>
      <c r="H149" s="60" t="s">
        <v>46</v>
      </c>
      <c r="I149" s="61" t="s">
        <v>78</v>
      </c>
      <c r="J149" s="61" t="s">
        <v>88</v>
      </c>
      <c r="K149" s="62" t="s">
        <v>39</v>
      </c>
      <c r="L149" s="63" t="s">
        <v>40</v>
      </c>
      <c r="M149" s="64" t="s">
        <v>47</v>
      </c>
      <c r="N149" s="104" t="s">
        <v>89</v>
      </c>
      <c r="O149" s="61" t="s">
        <v>82</v>
      </c>
      <c r="P149" s="105" t="n">
        <v>7</v>
      </c>
      <c r="Q149" s="105" t="n">
        <v>6</v>
      </c>
      <c r="R149" s="110" t="n">
        <v>15</v>
      </c>
      <c r="S149" s="109"/>
      <c r="T149" s="109"/>
      <c r="U149" s="109"/>
      <c r="V149" s="109"/>
      <c r="W149" s="109"/>
      <c r="X149" s="109"/>
      <c r="Y149" s="109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customFormat="false" ht="20.85" hidden="false" customHeight="true" outlineLevel="0" collapsed="false">
      <c r="A150" s="115" t="n">
        <v>10</v>
      </c>
      <c r="B150" s="116" t="s">
        <v>99</v>
      </c>
      <c r="C150" s="116"/>
      <c r="D150" s="116"/>
      <c r="E150" s="116"/>
      <c r="F150" s="116"/>
      <c r="G150" s="116"/>
      <c r="H150" s="60" t="s">
        <v>46</v>
      </c>
      <c r="I150" s="61" t="s">
        <v>78</v>
      </c>
      <c r="J150" s="61" t="s">
        <v>19</v>
      </c>
      <c r="K150" s="62" t="s">
        <v>100</v>
      </c>
      <c r="L150" s="63" t="s">
        <v>40</v>
      </c>
      <c r="M150" s="64" t="s">
        <v>47</v>
      </c>
      <c r="N150" s="104" t="s">
        <v>89</v>
      </c>
      <c r="O150" s="61" t="s">
        <v>101</v>
      </c>
      <c r="P150" s="105" t="n">
        <f aca="false">R150*1.08</f>
        <v>0</v>
      </c>
      <c r="Q150" s="105" t="n">
        <f aca="false">R150*1.05</f>
        <v>0</v>
      </c>
      <c r="R150" s="110" t="n">
        <v>0</v>
      </c>
      <c r="S150" s="109"/>
      <c r="T150" s="109"/>
      <c r="U150" s="109"/>
      <c r="V150" s="109"/>
      <c r="W150" s="109"/>
      <c r="X150" s="109"/>
      <c r="Y150" s="109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customFormat="false" ht="20.85" hidden="false" customHeight="true" outlineLevel="0" collapsed="false">
      <c r="A151" s="115" t="n">
        <v>11</v>
      </c>
      <c r="B151" s="116" t="s">
        <v>102</v>
      </c>
      <c r="C151" s="116"/>
      <c r="D151" s="116"/>
      <c r="E151" s="116"/>
      <c r="F151" s="116"/>
      <c r="G151" s="116"/>
      <c r="H151" s="60" t="s">
        <v>46</v>
      </c>
      <c r="I151" s="61" t="s">
        <v>78</v>
      </c>
      <c r="J151" s="61" t="s">
        <v>88</v>
      </c>
      <c r="K151" s="62" t="s">
        <v>39</v>
      </c>
      <c r="L151" s="63" t="s">
        <v>40</v>
      </c>
      <c r="M151" s="64" t="s">
        <v>47</v>
      </c>
      <c r="N151" s="104" t="s">
        <v>89</v>
      </c>
      <c r="O151" s="61" t="s">
        <v>82</v>
      </c>
      <c r="P151" s="105" t="n">
        <v>20</v>
      </c>
      <c r="Q151" s="105" t="n">
        <f aca="false">R151*1.05</f>
        <v>31.5</v>
      </c>
      <c r="R151" s="110" t="n">
        <v>30</v>
      </c>
      <c r="S151" s="109"/>
      <c r="T151" s="109"/>
      <c r="U151" s="109"/>
      <c r="V151" s="109"/>
      <c r="W151" s="109"/>
      <c r="X151" s="109"/>
      <c r="Y151" s="109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customFormat="false" ht="20.85" hidden="false" customHeight="true" outlineLevel="0" collapsed="false">
      <c r="A152" s="115" t="n">
        <v>12</v>
      </c>
      <c r="B152" s="116" t="s">
        <v>103</v>
      </c>
      <c r="C152" s="116"/>
      <c r="D152" s="116"/>
      <c r="E152" s="116"/>
      <c r="F152" s="116"/>
      <c r="G152" s="116"/>
      <c r="H152" s="60" t="s">
        <v>46</v>
      </c>
      <c r="I152" s="61" t="s">
        <v>78</v>
      </c>
      <c r="J152" s="61" t="s">
        <v>88</v>
      </c>
      <c r="K152" s="62" t="s">
        <v>100</v>
      </c>
      <c r="L152" s="63" t="s">
        <v>40</v>
      </c>
      <c r="M152" s="64" t="s">
        <v>47</v>
      </c>
      <c r="N152" s="119" t="s">
        <v>59</v>
      </c>
      <c r="O152" s="61" t="s">
        <v>82</v>
      </c>
      <c r="P152" s="105" t="n">
        <f aca="false">R152*1.08</f>
        <v>147.96</v>
      </c>
      <c r="Q152" s="105" t="n">
        <f aca="false">R152*1.05</f>
        <v>143.85</v>
      </c>
      <c r="R152" s="110" t="n">
        <v>137</v>
      </c>
      <c r="S152" s="109"/>
      <c r="T152" s="109"/>
      <c r="U152" s="109"/>
      <c r="V152" s="109"/>
      <c r="W152" s="109"/>
      <c r="X152" s="109"/>
      <c r="Y152" s="109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customFormat="false" ht="20.85" hidden="false" customHeight="true" outlineLevel="0" collapsed="false">
      <c r="A153" s="115" t="n">
        <v>13</v>
      </c>
      <c r="B153" s="116" t="s">
        <v>104</v>
      </c>
      <c r="C153" s="116"/>
      <c r="D153" s="116"/>
      <c r="E153" s="116"/>
      <c r="F153" s="116"/>
      <c r="G153" s="116"/>
      <c r="H153" s="60" t="s">
        <v>46</v>
      </c>
      <c r="I153" s="61" t="s">
        <v>78</v>
      </c>
      <c r="J153" s="61" t="s">
        <v>88</v>
      </c>
      <c r="K153" s="62" t="s">
        <v>39</v>
      </c>
      <c r="L153" s="63" t="s">
        <v>40</v>
      </c>
      <c r="M153" s="64" t="s">
        <v>47</v>
      </c>
      <c r="N153" s="119" t="s">
        <v>59</v>
      </c>
      <c r="O153" s="61" t="s">
        <v>82</v>
      </c>
      <c r="P153" s="105" t="n">
        <f aca="false">R153*1.08</f>
        <v>0</v>
      </c>
      <c r="Q153" s="105" t="n">
        <f aca="false">R153*1.05</f>
        <v>0</v>
      </c>
      <c r="R153" s="118" t="n">
        <v>0</v>
      </c>
      <c r="S153" s="109"/>
      <c r="T153" s="109"/>
      <c r="U153" s="109"/>
      <c r="V153" s="109"/>
      <c r="W153" s="109"/>
      <c r="X153" s="109"/>
      <c r="Y153" s="109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20.85" hidden="false" customHeight="true" outlineLevel="0" collapsed="false">
      <c r="A154" s="115" t="n">
        <v>14</v>
      </c>
      <c r="B154" s="116" t="s">
        <v>105</v>
      </c>
      <c r="C154" s="116"/>
      <c r="D154" s="116"/>
      <c r="E154" s="116"/>
      <c r="F154" s="116"/>
      <c r="G154" s="116"/>
      <c r="H154" s="60" t="s">
        <v>46</v>
      </c>
      <c r="I154" s="61" t="s">
        <v>78</v>
      </c>
      <c r="J154" s="61" t="s">
        <v>88</v>
      </c>
      <c r="K154" s="62" t="s">
        <v>39</v>
      </c>
      <c r="L154" s="63" t="s">
        <v>40</v>
      </c>
      <c r="M154" s="64" t="s">
        <v>47</v>
      </c>
      <c r="N154" s="104" t="s">
        <v>89</v>
      </c>
      <c r="O154" s="61" t="s">
        <v>82</v>
      </c>
      <c r="P154" s="105" t="n">
        <f aca="false">R154*1.08</f>
        <v>32.4</v>
      </c>
      <c r="Q154" s="105" t="n">
        <f aca="false">R154*1.05</f>
        <v>31.5</v>
      </c>
      <c r="R154" s="118" t="n">
        <v>30</v>
      </c>
      <c r="S154" s="109"/>
      <c r="T154" s="109"/>
      <c r="U154" s="109"/>
      <c r="V154" s="109"/>
      <c r="W154" s="109"/>
      <c r="X154" s="109"/>
      <c r="Y154" s="109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customFormat="false" ht="20.85" hidden="false" customHeight="true" outlineLevel="0" collapsed="false">
      <c r="A155" s="115" t="n">
        <v>15</v>
      </c>
      <c r="B155" s="116" t="s">
        <v>106</v>
      </c>
      <c r="C155" s="116"/>
      <c r="D155" s="116"/>
      <c r="E155" s="116"/>
      <c r="F155" s="116"/>
      <c r="G155" s="116"/>
      <c r="H155" s="60" t="s">
        <v>46</v>
      </c>
      <c r="I155" s="61" t="s">
        <v>78</v>
      </c>
      <c r="J155" s="61" t="s">
        <v>88</v>
      </c>
      <c r="K155" s="62" t="s">
        <v>39</v>
      </c>
      <c r="L155" s="63" t="s">
        <v>40</v>
      </c>
      <c r="M155" s="64" t="s">
        <v>47</v>
      </c>
      <c r="N155" s="104" t="s">
        <v>89</v>
      </c>
      <c r="O155" s="61" t="s">
        <v>82</v>
      </c>
      <c r="P155" s="105" t="n">
        <v>10</v>
      </c>
      <c r="Q155" s="105" t="n">
        <v>9</v>
      </c>
      <c r="R155" s="118" t="n">
        <v>20</v>
      </c>
      <c r="S155" s="109"/>
      <c r="T155" s="109"/>
      <c r="U155" s="109"/>
      <c r="V155" s="109"/>
      <c r="W155" s="109"/>
      <c r="X155" s="109"/>
      <c r="Y155" s="109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customFormat="false" ht="20.85" hidden="false" customHeight="true" outlineLevel="0" collapsed="false">
      <c r="A156" s="115" t="n">
        <v>16</v>
      </c>
      <c r="B156" s="116" t="s">
        <v>107</v>
      </c>
      <c r="C156" s="116"/>
      <c r="D156" s="116"/>
      <c r="E156" s="116"/>
      <c r="F156" s="116"/>
      <c r="G156" s="116"/>
      <c r="H156" s="60" t="s">
        <v>46</v>
      </c>
      <c r="I156" s="61" t="s">
        <v>78</v>
      </c>
      <c r="J156" s="61" t="s">
        <v>88</v>
      </c>
      <c r="K156" s="62" t="s">
        <v>39</v>
      </c>
      <c r="L156" s="63" t="s">
        <v>40</v>
      </c>
      <c r="M156" s="64" t="s">
        <v>47</v>
      </c>
      <c r="N156" s="104" t="s">
        <v>89</v>
      </c>
      <c r="O156" s="61" t="s">
        <v>82</v>
      </c>
      <c r="P156" s="105" t="n">
        <f aca="false">R156*1.08</f>
        <v>37.8</v>
      </c>
      <c r="Q156" s="105" t="n">
        <f aca="false">R156*1.05</f>
        <v>36.75</v>
      </c>
      <c r="R156" s="118" t="n">
        <v>35</v>
      </c>
      <c r="S156" s="109"/>
      <c r="T156" s="109"/>
      <c r="U156" s="109"/>
      <c r="V156" s="109"/>
      <c r="W156" s="109"/>
      <c r="X156" s="109"/>
      <c r="Y156" s="109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20.85" hidden="false" customHeight="true" outlineLevel="0" collapsed="false">
      <c r="A157" s="120" t="n">
        <v>17</v>
      </c>
      <c r="B157" s="121" t="s">
        <v>108</v>
      </c>
      <c r="C157" s="121"/>
      <c r="D157" s="121"/>
      <c r="E157" s="121"/>
      <c r="F157" s="121"/>
      <c r="G157" s="121"/>
      <c r="H157" s="89" t="s">
        <v>46</v>
      </c>
      <c r="I157" s="90" t="s">
        <v>78</v>
      </c>
      <c r="J157" s="61" t="s">
        <v>88</v>
      </c>
      <c r="K157" s="91" t="s">
        <v>39</v>
      </c>
      <c r="L157" s="92" t="s">
        <v>40</v>
      </c>
      <c r="M157" s="93" t="s">
        <v>47</v>
      </c>
      <c r="N157" s="122" t="s">
        <v>59</v>
      </c>
      <c r="O157" s="90" t="s">
        <v>82</v>
      </c>
      <c r="P157" s="105" t="n">
        <f aca="false">R157*1.08</f>
        <v>37.8</v>
      </c>
      <c r="Q157" s="105" t="n">
        <f aca="false">R157*1.05</f>
        <v>36.75</v>
      </c>
      <c r="R157" s="123" t="n">
        <v>35</v>
      </c>
      <c r="S157" s="109"/>
      <c r="T157" s="109"/>
      <c r="U157" s="109"/>
      <c r="V157" s="109"/>
      <c r="W157" s="109"/>
      <c r="X157" s="109"/>
      <c r="Y157" s="109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customFormat="false" ht="20.85" hidden="false" customHeight="true" outlineLevel="0" collapsed="false">
      <c r="A158" s="124" t="n">
        <v>18</v>
      </c>
      <c r="B158" s="121" t="s">
        <v>109</v>
      </c>
      <c r="C158" s="121"/>
      <c r="D158" s="121"/>
      <c r="E158" s="121"/>
      <c r="F158" s="121"/>
      <c r="G158" s="121"/>
      <c r="H158" s="89" t="s">
        <v>46</v>
      </c>
      <c r="I158" s="90" t="s">
        <v>78</v>
      </c>
      <c r="J158" s="61" t="s">
        <v>88</v>
      </c>
      <c r="K158" s="91" t="s">
        <v>50</v>
      </c>
      <c r="L158" s="92" t="s">
        <v>40</v>
      </c>
      <c r="M158" s="93" t="s">
        <v>47</v>
      </c>
      <c r="N158" s="122" t="s">
        <v>59</v>
      </c>
      <c r="O158" s="90" t="s">
        <v>85</v>
      </c>
      <c r="P158" s="105" t="n">
        <f aca="false">R158*1.08</f>
        <v>0</v>
      </c>
      <c r="Q158" s="105" t="n">
        <f aca="false">R158*1.05</f>
        <v>0</v>
      </c>
      <c r="R158" s="125" t="n">
        <v>0</v>
      </c>
      <c r="S158" s="109"/>
      <c r="T158" s="109"/>
      <c r="U158" s="109"/>
      <c r="V158" s="109"/>
      <c r="W158" s="109"/>
      <c r="X158" s="109"/>
      <c r="Y158" s="109"/>
      <c r="Z158" s="126"/>
      <c r="AA158" s="126"/>
      <c r="AB158" s="126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customFormat="false" ht="20.85" hidden="false" customHeight="true" outlineLevel="0" collapsed="false">
      <c r="A159" s="124"/>
      <c r="B159" s="121" t="s">
        <v>110</v>
      </c>
      <c r="C159" s="121"/>
      <c r="D159" s="121"/>
      <c r="E159" s="121"/>
      <c r="F159" s="121"/>
      <c r="G159" s="121"/>
      <c r="H159" s="89" t="s">
        <v>46</v>
      </c>
      <c r="I159" s="90" t="s">
        <v>78</v>
      </c>
      <c r="J159" s="61" t="s">
        <v>88</v>
      </c>
      <c r="K159" s="91" t="s">
        <v>39</v>
      </c>
      <c r="L159" s="92" t="s">
        <v>40</v>
      </c>
      <c r="M159" s="93" t="s">
        <v>47</v>
      </c>
      <c r="N159" s="122" t="s">
        <v>59</v>
      </c>
      <c r="O159" s="90" t="s">
        <v>82</v>
      </c>
      <c r="P159" s="105" t="n">
        <f aca="false">R159*1.08</f>
        <v>151.2</v>
      </c>
      <c r="Q159" s="105" t="n">
        <f aca="false">R159*1.05</f>
        <v>147</v>
      </c>
      <c r="R159" s="125" t="n">
        <v>140</v>
      </c>
      <c r="S159" s="109"/>
      <c r="T159" s="109"/>
      <c r="U159" s="109"/>
      <c r="V159" s="109"/>
      <c r="W159" s="109"/>
      <c r="X159" s="109"/>
      <c r="Y159" s="109"/>
      <c r="Z159" s="126"/>
      <c r="AA159" s="126"/>
      <c r="AB159" s="126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customFormat="false" ht="20.85" hidden="false" customHeight="true" outlineLevel="0" collapsed="false">
      <c r="A160" s="127" t="n">
        <v>19</v>
      </c>
      <c r="B160" s="116" t="s">
        <v>111</v>
      </c>
      <c r="C160" s="116"/>
      <c r="D160" s="116"/>
      <c r="E160" s="116"/>
      <c r="F160" s="116"/>
      <c r="G160" s="116"/>
      <c r="H160" s="89" t="s">
        <v>46</v>
      </c>
      <c r="I160" s="90" t="s">
        <v>78</v>
      </c>
      <c r="J160" s="61" t="s">
        <v>88</v>
      </c>
      <c r="K160" s="91" t="s">
        <v>39</v>
      </c>
      <c r="L160" s="92" t="s">
        <v>40</v>
      </c>
      <c r="M160" s="93" t="s">
        <v>47</v>
      </c>
      <c r="N160" s="122" t="s">
        <v>59</v>
      </c>
      <c r="O160" s="90" t="s">
        <v>82</v>
      </c>
      <c r="P160" s="105" t="n">
        <f aca="false">R160*1.08</f>
        <v>116.64</v>
      </c>
      <c r="Q160" s="105" t="n">
        <f aca="false">R160*1.05</f>
        <v>113.4</v>
      </c>
      <c r="R160" s="125" t="n">
        <v>108</v>
      </c>
      <c r="S160" s="109"/>
      <c r="T160" s="109"/>
      <c r="U160" s="109"/>
      <c r="V160" s="109"/>
      <c r="W160" s="109"/>
      <c r="X160" s="109"/>
      <c r="Y160" s="109"/>
      <c r="Z160" s="126"/>
      <c r="AA160" s="126"/>
      <c r="AB160" s="126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customFormat="false" ht="20.85" hidden="false" customHeight="true" outlineLevel="0" collapsed="false">
      <c r="A161" s="127"/>
      <c r="B161" s="116" t="s">
        <v>112</v>
      </c>
      <c r="C161" s="116"/>
      <c r="D161" s="116"/>
      <c r="E161" s="116"/>
      <c r="F161" s="116"/>
      <c r="G161" s="116"/>
      <c r="H161" s="89" t="s">
        <v>46</v>
      </c>
      <c r="I161" s="90" t="s">
        <v>78</v>
      </c>
      <c r="J161" s="61" t="s">
        <v>88</v>
      </c>
      <c r="K161" s="91" t="s">
        <v>39</v>
      </c>
      <c r="L161" s="92" t="s">
        <v>40</v>
      </c>
      <c r="M161" s="93" t="s">
        <v>47</v>
      </c>
      <c r="N161" s="122" t="s">
        <v>59</v>
      </c>
      <c r="O161" s="90" t="s">
        <v>82</v>
      </c>
      <c r="P161" s="105" t="n">
        <f aca="false">R161*1.08</f>
        <v>0</v>
      </c>
      <c r="Q161" s="105" t="n">
        <f aca="false">R161*1.05</f>
        <v>0</v>
      </c>
      <c r="R161" s="125" t="n">
        <v>0</v>
      </c>
      <c r="S161" s="109"/>
      <c r="T161" s="109"/>
      <c r="U161" s="109"/>
      <c r="V161" s="109"/>
      <c r="W161" s="109"/>
      <c r="X161" s="109"/>
      <c r="Y161" s="109"/>
      <c r="Z161" s="126"/>
      <c r="AA161" s="126"/>
      <c r="AB161" s="126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customFormat="false" ht="20.85" hidden="false" customHeight="true" outlineLevel="0" collapsed="false">
      <c r="A162" s="127" t="n">
        <v>20</v>
      </c>
      <c r="B162" s="121" t="s">
        <v>113</v>
      </c>
      <c r="C162" s="121"/>
      <c r="D162" s="121"/>
      <c r="E162" s="121"/>
      <c r="F162" s="121"/>
      <c r="G162" s="121"/>
      <c r="H162" s="89" t="s">
        <v>46</v>
      </c>
      <c r="I162" s="90" t="s">
        <v>78</v>
      </c>
      <c r="J162" s="61" t="s">
        <v>88</v>
      </c>
      <c r="K162" s="91" t="s">
        <v>39</v>
      </c>
      <c r="L162" s="92" t="s">
        <v>40</v>
      </c>
      <c r="M162" s="93" t="s">
        <v>47</v>
      </c>
      <c r="N162" s="122" t="s">
        <v>59</v>
      </c>
      <c r="O162" s="90" t="s">
        <v>82</v>
      </c>
      <c r="P162" s="105" t="n">
        <f aca="false">R162*1.08</f>
        <v>189</v>
      </c>
      <c r="Q162" s="105" t="n">
        <f aca="false">R162*1.05</f>
        <v>183.75</v>
      </c>
      <c r="R162" s="123" t="n">
        <v>175</v>
      </c>
      <c r="S162" s="109"/>
      <c r="T162" s="109"/>
      <c r="U162" s="109"/>
      <c r="V162" s="109"/>
      <c r="W162" s="109"/>
      <c r="X162" s="109"/>
      <c r="Y162" s="109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customFormat="false" ht="20.85" hidden="false" customHeight="true" outlineLevel="0" collapsed="false">
      <c r="A163" s="127" t="n">
        <v>21</v>
      </c>
      <c r="B163" s="121" t="s">
        <v>114</v>
      </c>
      <c r="C163" s="121"/>
      <c r="D163" s="121"/>
      <c r="E163" s="121"/>
      <c r="F163" s="121"/>
      <c r="G163" s="121"/>
      <c r="H163" s="89" t="s">
        <v>46</v>
      </c>
      <c r="I163" s="90" t="s">
        <v>78</v>
      </c>
      <c r="J163" s="61" t="s">
        <v>88</v>
      </c>
      <c r="K163" s="91" t="s">
        <v>39</v>
      </c>
      <c r="L163" s="92" t="s">
        <v>40</v>
      </c>
      <c r="M163" s="93" t="s">
        <v>47</v>
      </c>
      <c r="N163" s="122" t="s">
        <v>59</v>
      </c>
      <c r="O163" s="90" t="s">
        <v>82</v>
      </c>
      <c r="P163" s="105" t="n">
        <v>0</v>
      </c>
      <c r="Q163" s="105" t="n">
        <v>0</v>
      </c>
      <c r="R163" s="123" t="n">
        <v>0</v>
      </c>
      <c r="S163" s="109"/>
      <c r="T163" s="109"/>
      <c r="U163" s="109"/>
      <c r="V163" s="109"/>
      <c r="W163" s="109"/>
      <c r="X163" s="109"/>
      <c r="Y163" s="109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26.1" hidden="false" customHeight="true" outlineLevel="0" collapsed="false">
      <c r="A164" s="128" t="s">
        <v>115</v>
      </c>
      <c r="B164" s="128"/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09"/>
      <c r="T164" s="109"/>
      <c r="U164" s="109"/>
      <c r="V164" s="109"/>
      <c r="W164" s="109"/>
      <c r="X164" s="109"/>
      <c r="Y164" s="109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customFormat="false" ht="27" hidden="false" customHeight="true" outlineLevel="0" collapsed="false">
      <c r="A165" s="129" t="n">
        <v>1</v>
      </c>
      <c r="B165" s="78" t="s">
        <v>116</v>
      </c>
      <c r="C165" s="78"/>
      <c r="D165" s="78"/>
      <c r="E165" s="78"/>
      <c r="F165" s="78"/>
      <c r="G165" s="78"/>
      <c r="H165" s="78" t="s">
        <v>37</v>
      </c>
      <c r="I165" s="61" t="s">
        <v>117</v>
      </c>
      <c r="J165" s="61" t="s">
        <v>118</v>
      </c>
      <c r="K165" s="62" t="s">
        <v>119</v>
      </c>
      <c r="L165" s="63" t="n">
        <v>0</v>
      </c>
      <c r="M165" s="64" t="s">
        <v>47</v>
      </c>
      <c r="N165" s="119"/>
      <c r="O165" s="61" t="s">
        <v>82</v>
      </c>
      <c r="P165" s="56" t="n">
        <f aca="false">R165*1.08</f>
        <v>100.44</v>
      </c>
      <c r="Q165" s="56" t="n">
        <f aca="false">R165*1.05</f>
        <v>97.65</v>
      </c>
      <c r="R165" s="130" t="n">
        <v>93</v>
      </c>
      <c r="S165" s="109"/>
      <c r="T165" s="109"/>
      <c r="U165" s="109"/>
      <c r="V165" s="109"/>
      <c r="W165" s="109"/>
      <c r="X165" s="109"/>
      <c r="Y165" s="109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27" hidden="false" customHeight="true" outlineLevel="0" collapsed="false">
      <c r="A166" s="129" t="n">
        <v>2</v>
      </c>
      <c r="B166" s="131" t="s">
        <v>120</v>
      </c>
      <c r="C166" s="131"/>
      <c r="D166" s="131"/>
      <c r="E166" s="131"/>
      <c r="F166" s="131"/>
      <c r="G166" s="131"/>
      <c r="H166" s="132" t="s">
        <v>46</v>
      </c>
      <c r="I166" s="133" t="s">
        <v>78</v>
      </c>
      <c r="J166" s="133" t="s">
        <v>88</v>
      </c>
      <c r="K166" s="134" t="s">
        <v>39</v>
      </c>
      <c r="L166" s="135" t="s">
        <v>40</v>
      </c>
      <c r="M166" s="136" t="s">
        <v>47</v>
      </c>
      <c r="N166" s="137" t="s">
        <v>59</v>
      </c>
      <c r="O166" s="133" t="s">
        <v>82</v>
      </c>
      <c r="P166" s="138" t="n">
        <f aca="false">R166*1.08</f>
        <v>135</v>
      </c>
      <c r="Q166" s="138" t="n">
        <f aca="false">R166*1.05</f>
        <v>131.25</v>
      </c>
      <c r="R166" s="139" t="n">
        <v>125</v>
      </c>
      <c r="S166" s="109"/>
      <c r="T166" s="109"/>
      <c r="U166" s="109"/>
      <c r="V166" s="109"/>
      <c r="W166" s="109"/>
      <c r="X166" s="109"/>
      <c r="Y166" s="109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27" hidden="false" customHeight="true" outlineLevel="0" collapsed="false">
      <c r="A167" s="140" t="n">
        <v>3</v>
      </c>
      <c r="B167" s="131" t="s">
        <v>121</v>
      </c>
      <c r="C167" s="131"/>
      <c r="D167" s="131"/>
      <c r="E167" s="131"/>
      <c r="F167" s="131"/>
      <c r="G167" s="131"/>
      <c r="H167" s="132" t="s">
        <v>46</v>
      </c>
      <c r="I167" s="133" t="s">
        <v>78</v>
      </c>
      <c r="J167" s="133" t="s">
        <v>88</v>
      </c>
      <c r="K167" s="134" t="s">
        <v>39</v>
      </c>
      <c r="L167" s="135" t="s">
        <v>40</v>
      </c>
      <c r="M167" s="136" t="s">
        <v>47</v>
      </c>
      <c r="N167" s="137" t="s">
        <v>59</v>
      </c>
      <c r="O167" s="133" t="s">
        <v>82</v>
      </c>
      <c r="P167" s="138" t="n">
        <f aca="false">R167*1.08</f>
        <v>251.64</v>
      </c>
      <c r="Q167" s="138" t="n">
        <f aca="false">R167*1.05</f>
        <v>244.65</v>
      </c>
      <c r="R167" s="139" t="n">
        <v>233</v>
      </c>
      <c r="S167" s="109"/>
      <c r="T167" s="109"/>
      <c r="U167" s="109"/>
      <c r="V167" s="109"/>
      <c r="W167" s="109"/>
      <c r="X167" s="109"/>
      <c r="Y167" s="109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customFormat="false" ht="27" hidden="false" customHeight="true" outlineLevel="0" collapsed="false">
      <c r="A168" s="140" t="n">
        <v>4</v>
      </c>
      <c r="B168" s="131" t="s">
        <v>122</v>
      </c>
      <c r="C168" s="131"/>
      <c r="D168" s="131"/>
      <c r="E168" s="131"/>
      <c r="F168" s="131"/>
      <c r="G168" s="131"/>
      <c r="H168" s="132" t="s">
        <v>46</v>
      </c>
      <c r="I168" s="133" t="s">
        <v>78</v>
      </c>
      <c r="J168" s="133" t="s">
        <v>88</v>
      </c>
      <c r="K168" s="134" t="s">
        <v>39</v>
      </c>
      <c r="L168" s="135" t="s">
        <v>40</v>
      </c>
      <c r="M168" s="136" t="s">
        <v>47</v>
      </c>
      <c r="N168" s="137" t="s">
        <v>59</v>
      </c>
      <c r="O168" s="133" t="s">
        <v>82</v>
      </c>
      <c r="P168" s="138" t="n">
        <f aca="false">R168*1.08</f>
        <v>212.76</v>
      </c>
      <c r="Q168" s="138" t="n">
        <f aca="false">R168*1.05</f>
        <v>206.85</v>
      </c>
      <c r="R168" s="139" t="n">
        <v>197</v>
      </c>
      <c r="S168" s="109"/>
      <c r="T168" s="109"/>
      <c r="U168" s="109"/>
      <c r="V168" s="109"/>
      <c r="W168" s="109"/>
      <c r="X168" s="109"/>
      <c r="Y168" s="109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customFormat="false" ht="24" hidden="false" customHeight="true" outlineLevel="0" collapsed="false">
      <c r="A169" s="129" t="n">
        <v>5</v>
      </c>
      <c r="B169" s="116" t="s">
        <v>123</v>
      </c>
      <c r="C169" s="116"/>
      <c r="D169" s="116"/>
      <c r="E169" s="116"/>
      <c r="F169" s="116"/>
      <c r="G169" s="116"/>
      <c r="H169" s="60" t="s">
        <v>124</v>
      </c>
      <c r="I169" s="61" t="s">
        <v>125</v>
      </c>
      <c r="J169" s="61" t="s">
        <v>126</v>
      </c>
      <c r="K169" s="62"/>
      <c r="L169" s="141" t="s">
        <v>127</v>
      </c>
      <c r="M169" s="64" t="s">
        <v>41</v>
      </c>
      <c r="N169" s="119" t="s">
        <v>59</v>
      </c>
      <c r="O169" s="61" t="s">
        <v>82</v>
      </c>
      <c r="P169" s="56" t="n">
        <f aca="false">R169*1.08</f>
        <v>6.48</v>
      </c>
      <c r="Q169" s="56" t="n">
        <f aca="false">R169*1.05</f>
        <v>6.3</v>
      </c>
      <c r="R169" s="142" t="n">
        <v>6</v>
      </c>
      <c r="S169" s="109"/>
      <c r="T169" s="109"/>
      <c r="U169" s="109"/>
      <c r="V169" s="109"/>
      <c r="W169" s="109"/>
      <c r="X169" s="109"/>
      <c r="Y169" s="109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24" hidden="false" customHeight="true" outlineLevel="0" collapsed="false">
      <c r="A170" s="129" t="n">
        <v>6</v>
      </c>
      <c r="B170" s="116" t="s">
        <v>128</v>
      </c>
      <c r="C170" s="116"/>
      <c r="D170" s="116"/>
      <c r="E170" s="116"/>
      <c r="F170" s="116"/>
      <c r="G170" s="116"/>
      <c r="H170" s="60" t="s">
        <v>129</v>
      </c>
      <c r="I170" s="61" t="s">
        <v>78</v>
      </c>
      <c r="J170" s="61" t="s">
        <v>88</v>
      </c>
      <c r="K170" s="62" t="s">
        <v>39</v>
      </c>
      <c r="L170" s="70" t="s">
        <v>40</v>
      </c>
      <c r="M170" s="64" t="s">
        <v>47</v>
      </c>
      <c r="N170" s="119" t="s">
        <v>59</v>
      </c>
      <c r="O170" s="61" t="s">
        <v>82</v>
      </c>
      <c r="P170" s="56" t="n">
        <f aca="false">R170*1.08</f>
        <v>37.8</v>
      </c>
      <c r="Q170" s="56" t="n">
        <f aca="false">R170*1.05</f>
        <v>36.75</v>
      </c>
      <c r="R170" s="143" t="n">
        <v>35</v>
      </c>
      <c r="S170" s="109"/>
      <c r="T170" s="109"/>
      <c r="U170" s="109"/>
      <c r="V170" s="109"/>
      <c r="W170" s="109"/>
      <c r="X170" s="109"/>
      <c r="Y170" s="109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24.6" hidden="false" customHeight="true" outlineLevel="0" collapsed="false">
      <c r="A171" s="144" t="s">
        <v>130</v>
      </c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09"/>
      <c r="T171" s="109"/>
      <c r="U171" s="109"/>
      <c r="V171" s="109"/>
      <c r="W171" s="109"/>
      <c r="X171" s="109"/>
      <c r="Y171" s="109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customFormat="false" ht="20.85" hidden="false" customHeight="true" outlineLevel="0" collapsed="false">
      <c r="A172" s="115" t="n">
        <v>1</v>
      </c>
      <c r="B172" s="116" t="s">
        <v>131</v>
      </c>
      <c r="C172" s="116"/>
      <c r="D172" s="116"/>
      <c r="E172" s="116"/>
      <c r="F172" s="116"/>
      <c r="G172" s="116"/>
      <c r="H172" s="60" t="s">
        <v>46</v>
      </c>
      <c r="I172" s="61" t="s">
        <v>78</v>
      </c>
      <c r="J172" s="61" t="s">
        <v>88</v>
      </c>
      <c r="K172" s="62" t="s">
        <v>39</v>
      </c>
      <c r="L172" s="70" t="s">
        <v>40</v>
      </c>
      <c r="M172" s="64" t="s">
        <v>47</v>
      </c>
      <c r="N172" s="119" t="s">
        <v>89</v>
      </c>
      <c r="O172" s="61" t="s">
        <v>82</v>
      </c>
      <c r="P172" s="98" t="n">
        <f aca="false">R172*1.08</f>
        <v>216</v>
      </c>
      <c r="Q172" s="98" t="n">
        <f aca="false">R172*1.05</f>
        <v>210</v>
      </c>
      <c r="R172" s="145" t="n">
        <v>200</v>
      </c>
      <c r="S172" s="109"/>
      <c r="T172" s="109"/>
      <c r="U172" s="109"/>
      <c r="V172" s="109"/>
      <c r="W172" s="109"/>
      <c r="X172" s="109"/>
      <c r="Y172" s="109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customFormat="false" ht="20.85" hidden="false" customHeight="true" outlineLevel="0" collapsed="false">
      <c r="A173" s="115" t="n">
        <v>2</v>
      </c>
      <c r="B173" s="146" t="s">
        <v>132</v>
      </c>
      <c r="C173" s="146"/>
      <c r="D173" s="146"/>
      <c r="E173" s="146"/>
      <c r="F173" s="146" t="s">
        <v>133</v>
      </c>
      <c r="G173" s="146"/>
      <c r="H173" s="60" t="s">
        <v>46</v>
      </c>
      <c r="I173" s="61" t="s">
        <v>134</v>
      </c>
      <c r="J173" s="61" t="s">
        <v>88</v>
      </c>
      <c r="K173" s="62" t="s">
        <v>39</v>
      </c>
      <c r="L173" s="141" t="s">
        <v>40</v>
      </c>
      <c r="M173" s="64" t="s">
        <v>47</v>
      </c>
      <c r="N173" s="119" t="s">
        <v>89</v>
      </c>
      <c r="O173" s="61" t="s">
        <v>82</v>
      </c>
      <c r="P173" s="98" t="n">
        <f aca="false">R173*1.08</f>
        <v>221.4</v>
      </c>
      <c r="Q173" s="98" t="n">
        <f aca="false">R173*1.05</f>
        <v>215.25</v>
      </c>
      <c r="R173" s="145" t="n">
        <v>205</v>
      </c>
      <c r="S173" s="109"/>
      <c r="T173" s="109"/>
      <c r="U173" s="109"/>
      <c r="V173" s="109"/>
      <c r="W173" s="109"/>
      <c r="X173" s="109"/>
      <c r="Y173" s="109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20.85" hidden="false" customHeight="true" outlineLevel="0" collapsed="false">
      <c r="A174" s="115" t="n">
        <v>3</v>
      </c>
      <c r="B174" s="146" t="s">
        <v>135</v>
      </c>
      <c r="C174" s="146"/>
      <c r="D174" s="146"/>
      <c r="E174" s="146"/>
      <c r="F174" s="146"/>
      <c r="G174" s="146"/>
      <c r="H174" s="60" t="s">
        <v>46</v>
      </c>
      <c r="I174" s="61" t="s">
        <v>78</v>
      </c>
      <c r="J174" s="61" t="s">
        <v>88</v>
      </c>
      <c r="K174" s="62" t="s">
        <v>39</v>
      </c>
      <c r="L174" s="141" t="s">
        <v>40</v>
      </c>
      <c r="M174" s="64" t="s">
        <v>47</v>
      </c>
      <c r="N174" s="119" t="s">
        <v>89</v>
      </c>
      <c r="O174" s="61" t="s">
        <v>82</v>
      </c>
      <c r="P174" s="98" t="n">
        <f aca="false">R174*1.08</f>
        <v>243</v>
      </c>
      <c r="Q174" s="98" t="n">
        <f aca="false">R174*1.05</f>
        <v>236.25</v>
      </c>
      <c r="R174" s="145" t="n">
        <v>225</v>
      </c>
      <c r="S174" s="109"/>
      <c r="T174" s="109"/>
      <c r="U174" s="109"/>
      <c r="V174" s="109"/>
      <c r="W174" s="109"/>
      <c r="X174" s="109"/>
      <c r="Y174" s="109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20.85" hidden="false" customHeight="true" outlineLevel="0" collapsed="false">
      <c r="A175" s="115" t="n">
        <v>4</v>
      </c>
      <c r="B175" s="146" t="s">
        <v>136</v>
      </c>
      <c r="C175" s="146"/>
      <c r="D175" s="146"/>
      <c r="E175" s="146"/>
      <c r="F175" s="146" t="s">
        <v>133</v>
      </c>
      <c r="G175" s="146"/>
      <c r="H175" s="60" t="s">
        <v>46</v>
      </c>
      <c r="I175" s="61" t="s">
        <v>134</v>
      </c>
      <c r="J175" s="61" t="s">
        <v>88</v>
      </c>
      <c r="K175" s="62" t="s">
        <v>39</v>
      </c>
      <c r="L175" s="141" t="s">
        <v>40</v>
      </c>
      <c r="M175" s="64" t="s">
        <v>47</v>
      </c>
      <c r="N175" s="119" t="s">
        <v>89</v>
      </c>
      <c r="O175" s="61" t="s">
        <v>82</v>
      </c>
      <c r="P175" s="98" t="n">
        <f aca="false">R175*1.08</f>
        <v>248.4</v>
      </c>
      <c r="Q175" s="98" t="n">
        <f aca="false">R175*1.05</f>
        <v>241.5</v>
      </c>
      <c r="R175" s="145" t="n">
        <v>230</v>
      </c>
      <c r="S175" s="109"/>
      <c r="T175" s="109"/>
      <c r="U175" s="109"/>
      <c r="V175" s="109"/>
      <c r="W175" s="109"/>
      <c r="X175" s="109"/>
      <c r="Y175" s="109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20.85" hidden="false" customHeight="true" outlineLevel="0" collapsed="false">
      <c r="A176" s="115" t="n">
        <v>5</v>
      </c>
      <c r="B176" s="147" t="s">
        <v>137</v>
      </c>
      <c r="C176" s="147"/>
      <c r="D176" s="147"/>
      <c r="E176" s="147"/>
      <c r="F176" s="147"/>
      <c r="G176" s="147"/>
      <c r="H176" s="60" t="s">
        <v>46</v>
      </c>
      <c r="I176" s="61" t="s">
        <v>78</v>
      </c>
      <c r="J176" s="61" t="s">
        <v>88</v>
      </c>
      <c r="K176" s="62" t="s">
        <v>39</v>
      </c>
      <c r="L176" s="141" t="s">
        <v>40</v>
      </c>
      <c r="M176" s="64" t="s">
        <v>47</v>
      </c>
      <c r="N176" s="119" t="s">
        <v>89</v>
      </c>
      <c r="O176" s="61" t="s">
        <v>82</v>
      </c>
      <c r="P176" s="98" t="n">
        <f aca="false">R176*1.08</f>
        <v>37.8</v>
      </c>
      <c r="Q176" s="98" t="n">
        <f aca="false">R176*1.05</f>
        <v>36.75</v>
      </c>
      <c r="R176" s="145" t="n">
        <v>35</v>
      </c>
      <c r="S176" s="109"/>
      <c r="T176" s="109"/>
      <c r="U176" s="109"/>
      <c r="V176" s="109"/>
      <c r="W176" s="109"/>
      <c r="X176" s="109"/>
      <c r="Y176" s="109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customFormat="false" ht="20.85" hidden="false" customHeight="true" outlineLevel="0" collapsed="false">
      <c r="A177" s="115" t="n">
        <v>6</v>
      </c>
      <c r="B177" s="147" t="s">
        <v>138</v>
      </c>
      <c r="C177" s="147"/>
      <c r="D177" s="147"/>
      <c r="E177" s="147"/>
      <c r="F177" s="147"/>
      <c r="G177" s="147"/>
      <c r="H177" s="60" t="s">
        <v>46</v>
      </c>
      <c r="I177" s="61" t="s">
        <v>78</v>
      </c>
      <c r="J177" s="61" t="s">
        <v>88</v>
      </c>
      <c r="K177" s="62" t="s">
        <v>39</v>
      </c>
      <c r="L177" s="141" t="s">
        <v>40</v>
      </c>
      <c r="M177" s="64" t="s">
        <v>47</v>
      </c>
      <c r="N177" s="119" t="s">
        <v>89</v>
      </c>
      <c r="O177" s="61" t="s">
        <v>82</v>
      </c>
      <c r="P177" s="98" t="n">
        <f aca="false">R177*1.08</f>
        <v>64.8</v>
      </c>
      <c r="Q177" s="98" t="n">
        <f aca="false">R177*1.05</f>
        <v>63</v>
      </c>
      <c r="R177" s="145" t="n">
        <v>60</v>
      </c>
      <c r="S177" s="109"/>
      <c r="T177" s="109"/>
      <c r="U177" s="109"/>
      <c r="V177" s="109"/>
      <c r="W177" s="109"/>
      <c r="X177" s="109"/>
      <c r="Y177" s="109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customFormat="false" ht="20.85" hidden="false" customHeight="true" outlineLevel="0" collapsed="false">
      <c r="A178" s="115" t="n">
        <v>7</v>
      </c>
      <c r="B178" s="147" t="s">
        <v>139</v>
      </c>
      <c r="C178" s="147"/>
      <c r="D178" s="147"/>
      <c r="E178" s="147"/>
      <c r="F178" s="147"/>
      <c r="G178" s="147"/>
      <c r="H178" s="60" t="s">
        <v>46</v>
      </c>
      <c r="I178" s="61" t="s">
        <v>78</v>
      </c>
      <c r="J178" s="61" t="s">
        <v>88</v>
      </c>
      <c r="K178" s="62" t="s">
        <v>39</v>
      </c>
      <c r="L178" s="141" t="s">
        <v>40</v>
      </c>
      <c r="M178" s="64" t="s">
        <v>47</v>
      </c>
      <c r="N178" s="119" t="s">
        <v>89</v>
      </c>
      <c r="O178" s="61" t="s">
        <v>82</v>
      </c>
      <c r="P178" s="98" t="n">
        <f aca="false">R178*1.08</f>
        <v>64.8</v>
      </c>
      <c r="Q178" s="98" t="n">
        <f aca="false">R178*1.05</f>
        <v>63</v>
      </c>
      <c r="R178" s="145" t="n">
        <v>60</v>
      </c>
      <c r="S178" s="109"/>
      <c r="T178" s="109"/>
      <c r="U178" s="109"/>
      <c r="V178" s="109"/>
      <c r="W178" s="109"/>
      <c r="X178" s="109"/>
      <c r="Y178" s="109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20.85" hidden="false" customHeight="true" outlineLevel="0" collapsed="false">
      <c r="A179" s="115" t="n">
        <v>8</v>
      </c>
      <c r="B179" s="146" t="s">
        <v>140</v>
      </c>
      <c r="C179" s="146"/>
      <c r="D179" s="146"/>
      <c r="E179" s="146"/>
      <c r="F179" s="146"/>
      <c r="G179" s="146"/>
      <c r="H179" s="60" t="s">
        <v>46</v>
      </c>
      <c r="I179" s="61" t="s">
        <v>51</v>
      </c>
      <c r="J179" s="61" t="s">
        <v>19</v>
      </c>
      <c r="K179" s="62" t="s">
        <v>39</v>
      </c>
      <c r="L179" s="141" t="s">
        <v>40</v>
      </c>
      <c r="M179" s="64" t="s">
        <v>47</v>
      </c>
      <c r="N179" s="119" t="s">
        <v>89</v>
      </c>
      <c r="O179" s="61" t="s">
        <v>82</v>
      </c>
      <c r="P179" s="98" t="n">
        <f aca="false">R179*1.08</f>
        <v>124.2</v>
      </c>
      <c r="Q179" s="98" t="n">
        <f aca="false">R179*1.05</f>
        <v>120.75</v>
      </c>
      <c r="R179" s="145" t="n">
        <v>115</v>
      </c>
      <c r="S179" s="109"/>
      <c r="T179" s="109"/>
      <c r="U179" s="109"/>
      <c r="V179" s="109"/>
      <c r="W179" s="109"/>
      <c r="X179" s="109"/>
      <c r="Y179" s="109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customFormat="false" ht="20.85" hidden="false" customHeight="true" outlineLevel="0" collapsed="false">
      <c r="A180" s="115" t="n">
        <v>9</v>
      </c>
      <c r="B180" s="146" t="s">
        <v>141</v>
      </c>
      <c r="C180" s="146"/>
      <c r="D180" s="146"/>
      <c r="E180" s="146"/>
      <c r="F180" s="146"/>
      <c r="G180" s="146"/>
      <c r="H180" s="60" t="s">
        <v>46</v>
      </c>
      <c r="I180" s="61" t="s">
        <v>78</v>
      </c>
      <c r="J180" s="61" t="s">
        <v>88</v>
      </c>
      <c r="K180" s="62" t="s">
        <v>39</v>
      </c>
      <c r="L180" s="141" t="s">
        <v>40</v>
      </c>
      <c r="M180" s="64" t="s">
        <v>47</v>
      </c>
      <c r="N180" s="119" t="s">
        <v>89</v>
      </c>
      <c r="O180" s="61" t="s">
        <v>82</v>
      </c>
      <c r="P180" s="98" t="n">
        <f aca="false">R180*1.08</f>
        <v>37.8</v>
      </c>
      <c r="Q180" s="98" t="n">
        <f aca="false">R180*1.05</f>
        <v>36.75</v>
      </c>
      <c r="R180" s="145" t="n">
        <v>35</v>
      </c>
      <c r="S180" s="109"/>
      <c r="T180" s="109"/>
      <c r="U180" s="109"/>
      <c r="V180" s="109"/>
      <c r="W180" s="109"/>
      <c r="X180" s="109"/>
      <c r="Y180" s="109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customFormat="false" ht="20.85" hidden="false" customHeight="true" outlineLevel="0" collapsed="false">
      <c r="A181" s="115" t="n">
        <v>10</v>
      </c>
      <c r="B181" s="146" t="s">
        <v>142</v>
      </c>
      <c r="C181" s="146"/>
      <c r="D181" s="146"/>
      <c r="E181" s="146"/>
      <c r="F181" s="146"/>
      <c r="G181" s="146"/>
      <c r="H181" s="60" t="s">
        <v>46</v>
      </c>
      <c r="I181" s="61" t="s">
        <v>38</v>
      </c>
      <c r="J181" s="61" t="s">
        <v>19</v>
      </c>
      <c r="K181" s="62" t="s">
        <v>39</v>
      </c>
      <c r="L181" s="141" t="s">
        <v>40</v>
      </c>
      <c r="M181" s="64" t="s">
        <v>47</v>
      </c>
      <c r="N181" s="119" t="s">
        <v>89</v>
      </c>
      <c r="O181" s="61" t="s">
        <v>82</v>
      </c>
      <c r="P181" s="98" t="n">
        <f aca="false">R181*1.08</f>
        <v>1155.6</v>
      </c>
      <c r="Q181" s="98" t="n">
        <f aca="false">R181*1.05</f>
        <v>1123.5</v>
      </c>
      <c r="R181" s="145" t="n">
        <v>1070</v>
      </c>
      <c r="S181" s="109"/>
      <c r="T181" s="109"/>
      <c r="U181" s="109"/>
      <c r="V181" s="109"/>
      <c r="W181" s="109"/>
      <c r="X181" s="109"/>
      <c r="Y181" s="109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customFormat="false" ht="37.3" hidden="false" customHeight="true" outlineLevel="0" collapsed="false">
      <c r="A182" s="148" t="n">
        <v>11</v>
      </c>
      <c r="B182" s="149" t="s">
        <v>143</v>
      </c>
      <c r="C182" s="149"/>
      <c r="D182" s="149"/>
      <c r="E182" s="149"/>
      <c r="F182" s="149"/>
      <c r="G182" s="149"/>
      <c r="H182" s="150" t="s">
        <v>46</v>
      </c>
      <c r="I182" s="151" t="s">
        <v>78</v>
      </c>
      <c r="J182" s="151" t="s">
        <v>88</v>
      </c>
      <c r="K182" s="152" t="s">
        <v>39</v>
      </c>
      <c r="L182" s="135" t="s">
        <v>40</v>
      </c>
      <c r="M182" s="153" t="s">
        <v>47</v>
      </c>
      <c r="N182" s="154" t="s">
        <v>89</v>
      </c>
      <c r="O182" s="151" t="s">
        <v>82</v>
      </c>
      <c r="P182" s="155" t="n">
        <f aca="false">R182*1.08</f>
        <v>474.12</v>
      </c>
      <c r="Q182" s="155" t="n">
        <f aca="false">R182*1.05</f>
        <v>460.95</v>
      </c>
      <c r="R182" s="156" t="n">
        <v>439</v>
      </c>
      <c r="S182" s="109"/>
      <c r="T182" s="109"/>
      <c r="U182" s="109"/>
      <c r="V182" s="109"/>
      <c r="W182" s="109"/>
      <c r="X182" s="109"/>
      <c r="Y182" s="109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customFormat="false" ht="37.3" hidden="false" customHeight="true" outlineLevel="0" collapsed="false">
      <c r="A183" s="148" t="n">
        <v>12</v>
      </c>
      <c r="B183" s="149" t="s">
        <v>144</v>
      </c>
      <c r="C183" s="149"/>
      <c r="D183" s="149"/>
      <c r="E183" s="149"/>
      <c r="F183" s="149"/>
      <c r="G183" s="149"/>
      <c r="H183" s="150" t="s">
        <v>46</v>
      </c>
      <c r="I183" s="151" t="s">
        <v>78</v>
      </c>
      <c r="J183" s="151" t="s">
        <v>88</v>
      </c>
      <c r="K183" s="152" t="s">
        <v>39</v>
      </c>
      <c r="L183" s="135" t="s">
        <v>40</v>
      </c>
      <c r="M183" s="153" t="s">
        <v>47</v>
      </c>
      <c r="N183" s="154" t="s">
        <v>89</v>
      </c>
      <c r="O183" s="151" t="s">
        <v>82</v>
      </c>
      <c r="P183" s="155" t="n">
        <f aca="false">R183*1.08</f>
        <v>432</v>
      </c>
      <c r="Q183" s="155" t="n">
        <f aca="false">R183*1.05</f>
        <v>420</v>
      </c>
      <c r="R183" s="156" t="n">
        <v>400</v>
      </c>
      <c r="S183" s="109"/>
      <c r="T183" s="109"/>
      <c r="U183" s="109"/>
      <c r="V183" s="109"/>
      <c r="W183" s="109"/>
      <c r="X183" s="109"/>
      <c r="Y183" s="109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customFormat="false" ht="37.3" hidden="false" customHeight="true" outlineLevel="0" collapsed="false">
      <c r="A184" s="148" t="n">
        <v>13</v>
      </c>
      <c r="B184" s="157" t="s">
        <v>145</v>
      </c>
      <c r="C184" s="157"/>
      <c r="D184" s="157"/>
      <c r="E184" s="157"/>
      <c r="F184" s="157" t="s">
        <v>146</v>
      </c>
      <c r="G184" s="157"/>
      <c r="H184" s="158" t="s">
        <v>46</v>
      </c>
      <c r="I184" s="49" t="s">
        <v>38</v>
      </c>
      <c r="J184" s="49" t="s">
        <v>19</v>
      </c>
      <c r="K184" s="159" t="s">
        <v>39</v>
      </c>
      <c r="L184" s="141" t="s">
        <v>40</v>
      </c>
      <c r="M184" s="48" t="s">
        <v>47</v>
      </c>
      <c r="N184" s="160" t="s">
        <v>89</v>
      </c>
      <c r="O184" s="49" t="s">
        <v>82</v>
      </c>
      <c r="P184" s="45" t="n">
        <f aca="false">R184*1.08</f>
        <v>602.64</v>
      </c>
      <c r="Q184" s="45" t="n">
        <f aca="false">R184*1.05</f>
        <v>585.9</v>
      </c>
      <c r="R184" s="161" t="n">
        <v>558</v>
      </c>
      <c r="S184" s="109"/>
      <c r="T184" s="109"/>
      <c r="U184" s="109"/>
      <c r="V184" s="109"/>
      <c r="W184" s="109"/>
      <c r="X184" s="109"/>
      <c r="Y184" s="109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customFormat="false" ht="37.3" hidden="false" customHeight="true" outlineLevel="0" collapsed="false">
      <c r="A185" s="148" t="n">
        <v>14</v>
      </c>
      <c r="B185" s="157" t="s">
        <v>147</v>
      </c>
      <c r="C185" s="157"/>
      <c r="D185" s="157"/>
      <c r="E185" s="157"/>
      <c r="F185" s="157"/>
      <c r="G185" s="157"/>
      <c r="H185" s="158" t="s">
        <v>46</v>
      </c>
      <c r="I185" s="49" t="s">
        <v>38</v>
      </c>
      <c r="J185" s="49" t="s">
        <v>19</v>
      </c>
      <c r="K185" s="159" t="s">
        <v>39</v>
      </c>
      <c r="L185" s="141" t="s">
        <v>40</v>
      </c>
      <c r="M185" s="48" t="s">
        <v>47</v>
      </c>
      <c r="N185" s="160" t="s">
        <v>89</v>
      </c>
      <c r="O185" s="49" t="s">
        <v>82</v>
      </c>
      <c r="P185" s="45" t="n">
        <f aca="false">R185*1.08</f>
        <v>454.68</v>
      </c>
      <c r="Q185" s="45" t="n">
        <f aca="false">R185*1.05</f>
        <v>442.05</v>
      </c>
      <c r="R185" s="161" t="n">
        <v>421</v>
      </c>
      <c r="S185" s="109"/>
      <c r="T185" s="109"/>
      <c r="U185" s="109"/>
      <c r="V185" s="109"/>
      <c r="W185" s="109"/>
      <c r="X185" s="109"/>
      <c r="Y185" s="109"/>
      <c r="Z185" s="0"/>
      <c r="AA185" s="0"/>
      <c r="AB185" s="0"/>
      <c r="AC185" s="0"/>
      <c r="AD185" s="0"/>
      <c r="AE185" s="0"/>
      <c r="AF185" s="0"/>
      <c r="AG185" s="0"/>
      <c r="AH185" s="0"/>
      <c r="AI185" s="0"/>
      <c r="AJ185" s="0"/>
      <c r="AK185" s="0"/>
      <c r="AL185" s="0"/>
      <c r="AM185" s="0"/>
      <c r="AN185" s="0"/>
      <c r="AO185" s="0"/>
      <c r="AP185" s="0"/>
      <c r="AQ185" s="0"/>
      <c r="AR185" s="0"/>
      <c r="AS185" s="0"/>
      <c r="AT185" s="0"/>
      <c r="AU185" s="0"/>
      <c r="AV185" s="0"/>
      <c r="AW185" s="0"/>
      <c r="AX185" s="0"/>
      <c r="AY185" s="0"/>
      <c r="AZ185" s="0"/>
      <c r="BA185" s="0"/>
      <c r="BB185" s="0"/>
      <c r="BC185" s="0"/>
      <c r="BD185" s="0"/>
      <c r="BE185" s="0"/>
      <c r="BF185" s="0"/>
      <c r="BG185" s="0"/>
      <c r="BH185" s="0"/>
      <c r="BI185" s="0"/>
      <c r="BJ185" s="0"/>
      <c r="BK185" s="0"/>
      <c r="BL185" s="0"/>
      <c r="BM185" s="0"/>
      <c r="BN185" s="0"/>
      <c r="BO185" s="0"/>
      <c r="BP185" s="0"/>
      <c r="BQ185" s="0"/>
      <c r="BR185" s="0"/>
      <c r="BS185" s="0"/>
      <c r="BT185" s="0"/>
      <c r="BU185" s="0"/>
      <c r="BV185" s="0"/>
      <c r="BW185" s="0"/>
      <c r="BX185" s="0"/>
      <c r="BY185" s="0"/>
      <c r="BZ185" s="0"/>
      <c r="CA185" s="0"/>
      <c r="CB185" s="0"/>
      <c r="CC185" s="0"/>
      <c r="CD185" s="0"/>
      <c r="CE185" s="0"/>
      <c r="CF185" s="0"/>
      <c r="CG185" s="0"/>
      <c r="CH185" s="0"/>
      <c r="CI185" s="0"/>
      <c r="CJ185" s="0"/>
      <c r="CK185" s="0"/>
      <c r="CL185" s="0"/>
      <c r="CM185" s="0"/>
      <c r="CN185" s="0"/>
      <c r="CO185" s="0"/>
      <c r="CP185" s="0"/>
      <c r="CQ185" s="0"/>
      <c r="CR185" s="0"/>
      <c r="CS185" s="0"/>
      <c r="CT185" s="0"/>
      <c r="CU185" s="0"/>
      <c r="CV185" s="0"/>
      <c r="CW185" s="0"/>
      <c r="CX185" s="0"/>
      <c r="CY185" s="0"/>
      <c r="CZ185" s="0"/>
      <c r="DA185" s="0"/>
      <c r="DB185" s="0"/>
      <c r="DC185" s="0"/>
      <c r="DD185" s="0"/>
      <c r="DE185" s="0"/>
      <c r="DF185" s="0"/>
      <c r="DG185" s="0"/>
      <c r="DH185" s="0"/>
      <c r="DI185" s="0"/>
      <c r="DJ185" s="0"/>
      <c r="DK185" s="0"/>
      <c r="DL185" s="0"/>
      <c r="DM185" s="0"/>
      <c r="DN185" s="0"/>
      <c r="DO185" s="0"/>
      <c r="DP185" s="0"/>
      <c r="DQ185" s="0"/>
      <c r="DR185" s="0"/>
      <c r="DS185" s="0"/>
      <c r="DT185" s="0"/>
      <c r="DU185" s="0"/>
      <c r="DV185" s="0"/>
      <c r="DW185" s="0"/>
      <c r="DX185" s="0"/>
      <c r="DY185" s="0"/>
      <c r="DZ185" s="0"/>
      <c r="EA185" s="0"/>
      <c r="EB185" s="0"/>
      <c r="EC185" s="0"/>
      <c r="ED185" s="0"/>
      <c r="EE185" s="0"/>
      <c r="EF185" s="0"/>
      <c r="EG185" s="0"/>
      <c r="EH185" s="0"/>
      <c r="EI185" s="0"/>
      <c r="EJ185" s="0"/>
      <c r="EK185" s="0"/>
      <c r="EL185" s="0"/>
      <c r="EM185" s="0"/>
      <c r="EN185" s="0"/>
      <c r="EO185" s="0"/>
      <c r="EP185" s="0"/>
      <c r="EQ185" s="0"/>
      <c r="ER185" s="0"/>
      <c r="ES185" s="0"/>
      <c r="ET185" s="0"/>
      <c r="EU185" s="0"/>
      <c r="EV185" s="0"/>
      <c r="EW185" s="0"/>
      <c r="EX185" s="0"/>
      <c r="EY185" s="0"/>
      <c r="EZ185" s="0"/>
      <c r="FA185" s="0"/>
      <c r="FB185" s="0"/>
      <c r="FC185" s="0"/>
      <c r="FD185" s="0"/>
      <c r="FE185" s="0"/>
      <c r="FF185" s="0"/>
      <c r="FG185" s="0"/>
      <c r="FH185" s="0"/>
      <c r="FI185" s="0"/>
      <c r="FJ185" s="0"/>
      <c r="FK185" s="0"/>
      <c r="FL185" s="0"/>
      <c r="FM185" s="0"/>
      <c r="FN185" s="0"/>
      <c r="FO185" s="0"/>
      <c r="FP185" s="0"/>
      <c r="FQ185" s="0"/>
      <c r="FR185" s="0"/>
      <c r="FS185" s="0"/>
      <c r="FT185" s="0"/>
      <c r="FU185" s="0"/>
      <c r="FV185" s="0"/>
      <c r="FW185" s="0"/>
      <c r="FX185" s="0"/>
      <c r="FY185" s="0"/>
      <c r="FZ185" s="0"/>
      <c r="GA185" s="0"/>
      <c r="GB185" s="0"/>
      <c r="GC185" s="0"/>
      <c r="GD185" s="0"/>
      <c r="GE185" s="0"/>
      <c r="GF185" s="0"/>
      <c r="GG185" s="0"/>
      <c r="GH185" s="0"/>
      <c r="GI185" s="0"/>
      <c r="GJ185" s="0"/>
      <c r="GK185" s="0"/>
      <c r="GL185" s="0"/>
      <c r="GM185" s="0"/>
      <c r="GN185" s="0"/>
      <c r="GO185" s="0"/>
      <c r="GP185" s="0"/>
      <c r="GQ185" s="0"/>
      <c r="GR185" s="0"/>
      <c r="GS185" s="0"/>
      <c r="GT185" s="0"/>
      <c r="GU185" s="0"/>
      <c r="GV185" s="0"/>
      <c r="GW185" s="0"/>
      <c r="GX185" s="0"/>
      <c r="GY185" s="0"/>
      <c r="GZ185" s="0"/>
      <c r="HA185" s="0"/>
      <c r="HB185" s="0"/>
      <c r="HC185" s="0"/>
      <c r="HD185" s="0"/>
      <c r="HE185" s="0"/>
      <c r="HF185" s="0"/>
      <c r="HG185" s="0"/>
      <c r="HH185" s="0"/>
      <c r="HI185" s="0"/>
      <c r="HJ185" s="0"/>
      <c r="HK185" s="0"/>
      <c r="HL185" s="0"/>
      <c r="HM185" s="0"/>
      <c r="HN185" s="0"/>
      <c r="HO185" s="0"/>
      <c r="HP185" s="0"/>
      <c r="HQ185" s="0"/>
      <c r="HR185" s="0"/>
      <c r="HS185" s="0"/>
      <c r="HT185" s="0"/>
      <c r="HU185" s="0"/>
      <c r="HV185" s="0"/>
      <c r="HW185" s="0"/>
      <c r="HX185" s="0"/>
      <c r="HY185" s="0"/>
      <c r="HZ185" s="0"/>
      <c r="IA185" s="0"/>
      <c r="IB185" s="0"/>
      <c r="IC185" s="0"/>
      <c r="ID185" s="0"/>
      <c r="IE185" s="0"/>
      <c r="IF185" s="0"/>
      <c r="IG185" s="0"/>
      <c r="IH185" s="0"/>
      <c r="II185" s="0"/>
      <c r="IJ185" s="0"/>
      <c r="IK185" s="0"/>
      <c r="IL185" s="0"/>
      <c r="IM185" s="0"/>
      <c r="IN185" s="0"/>
      <c r="IO185" s="0"/>
      <c r="IP185" s="0"/>
      <c r="IQ185" s="0"/>
      <c r="IR185" s="0"/>
      <c r="IS185" s="0"/>
      <c r="IT185" s="0"/>
      <c r="IU185" s="0"/>
      <c r="IV185" s="0"/>
      <c r="IW185" s="0"/>
      <c r="IX185" s="0"/>
      <c r="IY185" s="0"/>
      <c r="IZ185" s="0"/>
      <c r="JA185" s="0"/>
      <c r="JB185" s="0"/>
      <c r="JC185" s="0"/>
      <c r="JD185" s="0"/>
      <c r="JE185" s="0"/>
      <c r="JF185" s="0"/>
      <c r="JG185" s="0"/>
      <c r="JH185" s="0"/>
      <c r="JI185" s="0"/>
      <c r="JJ185" s="0"/>
      <c r="JK185" s="0"/>
      <c r="JL185" s="0"/>
      <c r="JM185" s="0"/>
      <c r="JN185" s="0"/>
      <c r="JO185" s="0"/>
      <c r="JP185" s="0"/>
      <c r="JQ185" s="0"/>
      <c r="JR185" s="0"/>
      <c r="JS185" s="0"/>
      <c r="JT185" s="0"/>
      <c r="JU185" s="0"/>
      <c r="JV185" s="0"/>
      <c r="JW185" s="0"/>
      <c r="JX185" s="0"/>
      <c r="JY185" s="0"/>
      <c r="JZ185" s="0"/>
      <c r="KA185" s="0"/>
      <c r="KB185" s="0"/>
      <c r="KC185" s="0"/>
      <c r="KD185" s="0"/>
      <c r="KE185" s="0"/>
      <c r="KF185" s="0"/>
      <c r="KG185" s="0"/>
      <c r="KH185" s="0"/>
      <c r="KI185" s="0"/>
      <c r="KJ185" s="0"/>
      <c r="KK185" s="0"/>
      <c r="KL185" s="0"/>
      <c r="KM185" s="0"/>
      <c r="KN185" s="0"/>
      <c r="KO185" s="0"/>
      <c r="KP185" s="0"/>
      <c r="KQ185" s="0"/>
      <c r="KR185" s="0"/>
      <c r="KS185" s="0"/>
      <c r="KT185" s="0"/>
      <c r="KU185" s="0"/>
      <c r="KV185" s="0"/>
      <c r="KW185" s="0"/>
      <c r="KX185" s="0"/>
      <c r="KY185" s="0"/>
      <c r="KZ185" s="0"/>
      <c r="LA185" s="0"/>
      <c r="LB185" s="0"/>
      <c r="LC185" s="0"/>
      <c r="LD185" s="0"/>
      <c r="LE185" s="0"/>
      <c r="LF185" s="0"/>
      <c r="LG185" s="0"/>
      <c r="LH185" s="0"/>
      <c r="LI185" s="0"/>
      <c r="LJ185" s="0"/>
      <c r="LK185" s="0"/>
      <c r="LL185" s="0"/>
      <c r="LM185" s="0"/>
      <c r="LN185" s="0"/>
      <c r="LO185" s="0"/>
      <c r="LP185" s="0"/>
      <c r="LQ185" s="0"/>
      <c r="LR185" s="0"/>
      <c r="LS185" s="0"/>
      <c r="LT185" s="0"/>
      <c r="LU185" s="0"/>
      <c r="LV185" s="0"/>
      <c r="LW185" s="0"/>
      <c r="LX185" s="0"/>
      <c r="LY185" s="0"/>
      <c r="LZ185" s="0"/>
      <c r="MA185" s="0"/>
      <c r="MB185" s="0"/>
      <c r="MC185" s="0"/>
      <c r="MD185" s="0"/>
      <c r="ME185" s="0"/>
      <c r="MF185" s="0"/>
      <c r="MG185" s="0"/>
      <c r="MH185" s="0"/>
      <c r="MI185" s="0"/>
      <c r="MJ185" s="0"/>
      <c r="MK185" s="0"/>
      <c r="ML185" s="0"/>
      <c r="MM185" s="0"/>
      <c r="MN185" s="0"/>
      <c r="MO185" s="0"/>
      <c r="MP185" s="0"/>
      <c r="MQ185" s="0"/>
      <c r="MR185" s="0"/>
      <c r="MS185" s="0"/>
      <c r="MT185" s="0"/>
      <c r="MU185" s="0"/>
      <c r="MV185" s="0"/>
      <c r="MW185" s="0"/>
      <c r="MX185" s="0"/>
      <c r="MY185" s="0"/>
      <c r="MZ185" s="0"/>
      <c r="NA185" s="0"/>
      <c r="NB185" s="0"/>
      <c r="NC185" s="0"/>
      <c r="ND185" s="0"/>
      <c r="NE185" s="0"/>
      <c r="NF185" s="0"/>
      <c r="NG185" s="0"/>
      <c r="NH185" s="0"/>
      <c r="NI185" s="0"/>
      <c r="NJ185" s="0"/>
      <c r="NK185" s="0"/>
      <c r="NL185" s="0"/>
      <c r="NM185" s="0"/>
      <c r="NN185" s="0"/>
      <c r="NO185" s="0"/>
      <c r="NP185" s="0"/>
      <c r="NQ185" s="0"/>
      <c r="NR185" s="0"/>
      <c r="NS185" s="0"/>
      <c r="NT185" s="0"/>
      <c r="NU185" s="0"/>
      <c r="NV185" s="0"/>
      <c r="NW185" s="0"/>
      <c r="NX185" s="0"/>
      <c r="NY185" s="0"/>
      <c r="NZ185" s="0"/>
      <c r="OA185" s="0"/>
      <c r="OB185" s="0"/>
      <c r="OC185" s="0"/>
      <c r="OD185" s="0"/>
      <c r="OE185" s="0"/>
      <c r="OF185" s="0"/>
      <c r="OG185" s="0"/>
      <c r="OH185" s="0"/>
      <c r="OI185" s="0"/>
      <c r="OJ185" s="0"/>
      <c r="OK185" s="0"/>
      <c r="OL185" s="0"/>
      <c r="OM185" s="0"/>
      <c r="ON185" s="0"/>
      <c r="OO185" s="0"/>
      <c r="OP185" s="0"/>
      <c r="OQ185" s="0"/>
      <c r="OR185" s="0"/>
      <c r="OS185" s="0"/>
      <c r="OT185" s="0"/>
      <c r="OU185" s="0"/>
      <c r="OV185" s="0"/>
      <c r="OW185" s="0"/>
      <c r="OX185" s="0"/>
      <c r="OY185" s="0"/>
      <c r="OZ185" s="0"/>
      <c r="PA185" s="0"/>
      <c r="PB185" s="0"/>
      <c r="PC185" s="0"/>
      <c r="PD185" s="0"/>
      <c r="PE185" s="0"/>
      <c r="PF185" s="0"/>
      <c r="PG185" s="0"/>
      <c r="PH185" s="0"/>
      <c r="PI185" s="0"/>
      <c r="PJ185" s="0"/>
      <c r="PK185" s="0"/>
      <c r="PL185" s="0"/>
      <c r="PM185" s="0"/>
      <c r="PN185" s="0"/>
      <c r="PO185" s="0"/>
      <c r="PP185" s="0"/>
      <c r="PQ185" s="0"/>
      <c r="PR185" s="0"/>
      <c r="PS185" s="0"/>
      <c r="PT185" s="0"/>
      <c r="PU185" s="0"/>
      <c r="PV185" s="0"/>
      <c r="PW185" s="0"/>
      <c r="PX185" s="0"/>
      <c r="PY185" s="0"/>
      <c r="PZ185" s="0"/>
      <c r="QA185" s="0"/>
      <c r="QB185" s="0"/>
      <c r="QC185" s="0"/>
      <c r="QD185" s="0"/>
      <c r="QE185" s="0"/>
      <c r="QF185" s="0"/>
      <c r="QG185" s="0"/>
      <c r="QH185" s="0"/>
      <c r="QI185" s="0"/>
      <c r="QJ185" s="0"/>
      <c r="QK185" s="0"/>
      <c r="QL185" s="0"/>
      <c r="QM185" s="0"/>
      <c r="QN185" s="0"/>
      <c r="QO185" s="0"/>
      <c r="QP185" s="0"/>
      <c r="QQ185" s="0"/>
      <c r="QR185" s="0"/>
      <c r="QS185" s="0"/>
      <c r="QT185" s="0"/>
      <c r="QU185" s="0"/>
      <c r="QV185" s="0"/>
      <c r="QW185" s="0"/>
      <c r="QX185" s="0"/>
      <c r="QY185" s="0"/>
      <c r="QZ185" s="0"/>
      <c r="RA185" s="0"/>
      <c r="RB185" s="0"/>
      <c r="RC185" s="0"/>
      <c r="RD185" s="0"/>
      <c r="RE185" s="0"/>
      <c r="RF185" s="0"/>
      <c r="RG185" s="0"/>
      <c r="RH185" s="0"/>
      <c r="RI185" s="0"/>
      <c r="RJ185" s="0"/>
      <c r="RK185" s="0"/>
      <c r="RL185" s="0"/>
      <c r="RM185" s="0"/>
      <c r="RN185" s="0"/>
      <c r="RO185" s="0"/>
      <c r="RP185" s="0"/>
      <c r="RQ185" s="0"/>
      <c r="RR185" s="0"/>
      <c r="RS185" s="0"/>
      <c r="RT185" s="0"/>
      <c r="RU185" s="0"/>
      <c r="RV185" s="0"/>
      <c r="RW185" s="0"/>
      <c r="RX185" s="0"/>
      <c r="RY185" s="0"/>
      <c r="RZ185" s="0"/>
      <c r="SA185" s="0"/>
      <c r="SB185" s="0"/>
      <c r="SC185" s="0"/>
      <c r="SD185" s="0"/>
      <c r="SE185" s="0"/>
      <c r="SF185" s="0"/>
      <c r="SG185" s="0"/>
      <c r="SH185" s="0"/>
      <c r="SI185" s="0"/>
      <c r="SJ185" s="0"/>
      <c r="SK185" s="0"/>
      <c r="SL185" s="0"/>
      <c r="SM185" s="0"/>
      <c r="SN185" s="0"/>
      <c r="SO185" s="0"/>
      <c r="SP185" s="0"/>
      <c r="SQ185" s="0"/>
      <c r="SR185" s="0"/>
      <c r="SS185" s="0"/>
      <c r="ST185" s="0"/>
      <c r="SU185" s="0"/>
      <c r="SV185" s="0"/>
      <c r="SW185" s="0"/>
      <c r="SX185" s="0"/>
      <c r="SY185" s="0"/>
      <c r="SZ185" s="0"/>
      <c r="TA185" s="0"/>
      <c r="TB185" s="0"/>
      <c r="TC185" s="0"/>
      <c r="TD185" s="0"/>
      <c r="TE185" s="0"/>
      <c r="TF185" s="0"/>
      <c r="TG185" s="0"/>
      <c r="TH185" s="0"/>
      <c r="TI185" s="0"/>
      <c r="TJ185" s="0"/>
      <c r="TK185" s="0"/>
      <c r="TL185" s="0"/>
      <c r="TM185" s="0"/>
      <c r="TN185" s="0"/>
      <c r="TO185" s="0"/>
      <c r="TP185" s="0"/>
      <c r="TQ185" s="0"/>
      <c r="TR185" s="0"/>
      <c r="TS185" s="0"/>
      <c r="TT185" s="0"/>
      <c r="TU185" s="0"/>
      <c r="TV185" s="0"/>
      <c r="TW185" s="0"/>
      <c r="TX185" s="0"/>
      <c r="TY185" s="0"/>
      <c r="TZ185" s="0"/>
      <c r="UA185" s="0"/>
      <c r="UB185" s="0"/>
      <c r="UC185" s="0"/>
      <c r="UD185" s="0"/>
      <c r="UE185" s="0"/>
      <c r="UF185" s="0"/>
      <c r="UG185" s="0"/>
      <c r="UH185" s="0"/>
      <c r="UI185" s="0"/>
      <c r="UJ185" s="0"/>
      <c r="UK185" s="0"/>
      <c r="UL185" s="0"/>
      <c r="UM185" s="0"/>
      <c r="UN185" s="0"/>
      <c r="UO185" s="0"/>
      <c r="UP185" s="0"/>
      <c r="UQ185" s="0"/>
      <c r="UR185" s="0"/>
      <c r="US185" s="0"/>
      <c r="UT185" s="0"/>
      <c r="UU185" s="0"/>
      <c r="UV185" s="0"/>
      <c r="UW185" s="0"/>
      <c r="UX185" s="0"/>
      <c r="UY185" s="0"/>
      <c r="UZ185" s="0"/>
      <c r="VA185" s="0"/>
      <c r="VB185" s="0"/>
      <c r="VC185" s="0"/>
      <c r="VD185" s="0"/>
      <c r="VE185" s="0"/>
      <c r="VF185" s="0"/>
      <c r="VG185" s="0"/>
      <c r="VH185" s="0"/>
      <c r="VI185" s="0"/>
      <c r="VJ185" s="0"/>
      <c r="VK185" s="0"/>
      <c r="VL185" s="0"/>
      <c r="VM185" s="0"/>
      <c r="VN185" s="0"/>
      <c r="VO185" s="0"/>
      <c r="VP185" s="0"/>
      <c r="VQ185" s="0"/>
      <c r="VR185" s="0"/>
      <c r="VS185" s="0"/>
      <c r="VT185" s="0"/>
      <c r="VU185" s="0"/>
      <c r="VV185" s="0"/>
      <c r="VW185" s="0"/>
      <c r="VX185" s="0"/>
      <c r="VY185" s="0"/>
      <c r="VZ185" s="0"/>
      <c r="WA185" s="0"/>
      <c r="WB185" s="0"/>
      <c r="WC185" s="0"/>
      <c r="WD185" s="0"/>
      <c r="WE185" s="0"/>
      <c r="WF185" s="0"/>
      <c r="WG185" s="0"/>
      <c r="WH185" s="0"/>
      <c r="WI185" s="0"/>
      <c r="WJ185" s="0"/>
      <c r="WK185" s="0"/>
      <c r="WL185" s="0"/>
      <c r="WM185" s="0"/>
      <c r="WN185" s="0"/>
      <c r="WO185" s="0"/>
      <c r="WP185" s="0"/>
      <c r="WQ185" s="0"/>
      <c r="WR185" s="0"/>
      <c r="WS185" s="0"/>
      <c r="WT185" s="0"/>
      <c r="WU185" s="0"/>
      <c r="WV185" s="0"/>
      <c r="WW185" s="0"/>
      <c r="WX185" s="0"/>
      <c r="WY185" s="0"/>
      <c r="WZ185" s="0"/>
      <c r="XA185" s="0"/>
      <c r="XB185" s="0"/>
      <c r="XC185" s="0"/>
      <c r="XD185" s="0"/>
      <c r="XE185" s="0"/>
      <c r="XF185" s="0"/>
      <c r="XG185" s="0"/>
      <c r="XH185" s="0"/>
      <c r="XI185" s="0"/>
      <c r="XJ185" s="0"/>
      <c r="XK185" s="0"/>
      <c r="XL185" s="0"/>
      <c r="XM185" s="0"/>
      <c r="XN185" s="0"/>
      <c r="XO185" s="0"/>
      <c r="XP185" s="0"/>
      <c r="XQ185" s="0"/>
      <c r="XR185" s="0"/>
      <c r="XS185" s="0"/>
      <c r="XT185" s="0"/>
      <c r="XU185" s="0"/>
      <c r="XV185" s="0"/>
      <c r="XW185" s="0"/>
      <c r="XX185" s="0"/>
      <c r="XY185" s="0"/>
      <c r="XZ185" s="0"/>
      <c r="YA185" s="0"/>
      <c r="YB185" s="0"/>
      <c r="YC185" s="0"/>
      <c r="YD185" s="0"/>
      <c r="YE185" s="0"/>
      <c r="YF185" s="0"/>
      <c r="YG185" s="0"/>
      <c r="YH185" s="0"/>
      <c r="YI185" s="0"/>
      <c r="YJ185" s="0"/>
      <c r="YK185" s="0"/>
      <c r="YL185" s="0"/>
      <c r="YM185" s="0"/>
      <c r="YN185" s="0"/>
      <c r="YO185" s="0"/>
      <c r="YP185" s="0"/>
      <c r="YQ185" s="0"/>
      <c r="YR185" s="0"/>
      <c r="YS185" s="0"/>
      <c r="YT185" s="0"/>
      <c r="YU185" s="0"/>
      <c r="YV185" s="0"/>
      <c r="YW185" s="0"/>
      <c r="YX185" s="0"/>
      <c r="YY185" s="0"/>
      <c r="YZ185" s="0"/>
      <c r="ZA185" s="0"/>
      <c r="ZB185" s="0"/>
      <c r="ZC185" s="0"/>
      <c r="ZD185" s="0"/>
      <c r="ZE185" s="0"/>
      <c r="ZF185" s="0"/>
      <c r="ZG185" s="0"/>
      <c r="ZH185" s="0"/>
      <c r="ZI185" s="0"/>
      <c r="ZJ185" s="0"/>
      <c r="ZK185" s="0"/>
      <c r="ZL185" s="0"/>
      <c r="ZM185" s="0"/>
      <c r="ZN185" s="0"/>
      <c r="ZO185" s="0"/>
      <c r="ZP185" s="0"/>
      <c r="ZQ185" s="0"/>
      <c r="ZR185" s="0"/>
      <c r="ZS185" s="0"/>
      <c r="ZT185" s="0"/>
      <c r="ZU185" s="0"/>
      <c r="ZV185" s="0"/>
      <c r="ZW185" s="0"/>
      <c r="ZX185" s="0"/>
      <c r="ZY185" s="0"/>
      <c r="ZZ185" s="0"/>
      <c r="AAA185" s="0"/>
      <c r="AAB185" s="0"/>
      <c r="AAC185" s="0"/>
      <c r="AAD185" s="0"/>
      <c r="AAE185" s="0"/>
      <c r="AAF185" s="0"/>
      <c r="AAG185" s="0"/>
      <c r="AAH185" s="0"/>
      <c r="AAI185" s="0"/>
      <c r="AAJ185" s="0"/>
      <c r="AAK185" s="0"/>
      <c r="AAL185" s="0"/>
      <c r="AAM185" s="0"/>
      <c r="AAN185" s="0"/>
      <c r="AAO185" s="0"/>
      <c r="AAP185" s="0"/>
      <c r="AAQ185" s="0"/>
      <c r="AAR185" s="0"/>
      <c r="AAS185" s="0"/>
      <c r="AAT185" s="0"/>
      <c r="AAU185" s="0"/>
      <c r="AAV185" s="0"/>
      <c r="AAW185" s="0"/>
      <c r="AAX185" s="0"/>
      <c r="AAY185" s="0"/>
      <c r="AAZ185" s="0"/>
      <c r="ABA185" s="0"/>
      <c r="ABB185" s="0"/>
      <c r="ABC185" s="0"/>
      <c r="ABD185" s="0"/>
      <c r="ABE185" s="0"/>
      <c r="ABF185" s="0"/>
      <c r="ABG185" s="0"/>
      <c r="ABH185" s="0"/>
      <c r="ABI185" s="0"/>
      <c r="ABJ185" s="0"/>
      <c r="ABK185" s="0"/>
      <c r="ABL185" s="0"/>
      <c r="ABM185" s="0"/>
      <c r="ABN185" s="0"/>
      <c r="ABO185" s="0"/>
      <c r="ABP185" s="0"/>
      <c r="ABQ185" s="0"/>
      <c r="ABR185" s="0"/>
      <c r="ABS185" s="0"/>
      <c r="ABT185" s="0"/>
      <c r="ABU185" s="0"/>
      <c r="ABV185" s="0"/>
      <c r="ABW185" s="0"/>
      <c r="ABX185" s="0"/>
      <c r="ABY185" s="0"/>
      <c r="ABZ185" s="0"/>
      <c r="ACA185" s="0"/>
      <c r="ACB185" s="0"/>
      <c r="ACC185" s="0"/>
      <c r="ACD185" s="0"/>
      <c r="ACE185" s="0"/>
      <c r="ACF185" s="0"/>
      <c r="ACG185" s="0"/>
      <c r="ACH185" s="0"/>
      <c r="ACI185" s="0"/>
      <c r="ACJ185" s="0"/>
      <c r="ACK185" s="0"/>
      <c r="ACL185" s="0"/>
      <c r="ACM185" s="0"/>
      <c r="ACN185" s="0"/>
      <c r="ACO185" s="0"/>
      <c r="ACP185" s="0"/>
      <c r="ACQ185" s="0"/>
      <c r="ACR185" s="0"/>
      <c r="ACS185" s="0"/>
      <c r="ACT185" s="0"/>
      <c r="ACU185" s="0"/>
      <c r="ACV185" s="0"/>
      <c r="ACW185" s="0"/>
      <c r="ACX185" s="0"/>
      <c r="ACY185" s="0"/>
      <c r="ACZ185" s="0"/>
      <c r="ADA185" s="0"/>
      <c r="ADB185" s="0"/>
      <c r="ADC185" s="0"/>
      <c r="ADD185" s="0"/>
      <c r="ADE185" s="0"/>
      <c r="ADF185" s="0"/>
      <c r="ADG185" s="0"/>
      <c r="ADH185" s="0"/>
      <c r="ADI185" s="0"/>
      <c r="ADJ185" s="0"/>
      <c r="ADK185" s="0"/>
      <c r="ADL185" s="0"/>
      <c r="ADM185" s="0"/>
      <c r="ADN185" s="0"/>
      <c r="ADO185" s="0"/>
      <c r="ADP185" s="0"/>
      <c r="ADQ185" s="0"/>
      <c r="ADR185" s="0"/>
      <c r="ADS185" s="0"/>
      <c r="ADT185" s="0"/>
      <c r="ADU185" s="0"/>
      <c r="ADV185" s="0"/>
      <c r="ADW185" s="0"/>
      <c r="ADX185" s="0"/>
      <c r="ADY185" s="0"/>
      <c r="ADZ185" s="0"/>
      <c r="AEA185" s="0"/>
      <c r="AEB185" s="0"/>
      <c r="AEC185" s="0"/>
      <c r="AED185" s="0"/>
      <c r="AEE185" s="0"/>
      <c r="AEF185" s="0"/>
      <c r="AEG185" s="0"/>
      <c r="AEH185" s="0"/>
      <c r="AEI185" s="0"/>
      <c r="AEJ185" s="0"/>
      <c r="AEK185" s="0"/>
      <c r="AEL185" s="0"/>
      <c r="AEM185" s="0"/>
      <c r="AEN185" s="0"/>
      <c r="AEO185" s="0"/>
      <c r="AEP185" s="0"/>
      <c r="AEQ185" s="0"/>
      <c r="AER185" s="0"/>
      <c r="AES185" s="0"/>
      <c r="AET185" s="0"/>
      <c r="AEU185" s="0"/>
      <c r="AEV185" s="0"/>
      <c r="AEW185" s="0"/>
      <c r="AEX185" s="0"/>
      <c r="AEY185" s="0"/>
      <c r="AEZ185" s="0"/>
      <c r="AFA185" s="0"/>
      <c r="AFB185" s="0"/>
      <c r="AFC185" s="0"/>
      <c r="AFD185" s="0"/>
      <c r="AFE185" s="0"/>
      <c r="AFF185" s="0"/>
      <c r="AFG185" s="0"/>
      <c r="AFH185" s="0"/>
      <c r="AFI185" s="0"/>
      <c r="AFJ185" s="0"/>
      <c r="AFK185" s="0"/>
      <c r="AFL185" s="0"/>
      <c r="AFM185" s="0"/>
      <c r="AFN185" s="0"/>
      <c r="AFO185" s="0"/>
      <c r="AFP185" s="0"/>
      <c r="AFQ185" s="0"/>
      <c r="AFR185" s="0"/>
      <c r="AFS185" s="0"/>
      <c r="AFT185" s="0"/>
      <c r="AFU185" s="0"/>
      <c r="AFV185" s="0"/>
      <c r="AFW185" s="0"/>
      <c r="AFX185" s="0"/>
      <c r="AFY185" s="0"/>
      <c r="AFZ185" s="0"/>
      <c r="AGA185" s="0"/>
      <c r="AGB185" s="0"/>
      <c r="AGC185" s="0"/>
      <c r="AGD185" s="0"/>
      <c r="AGE185" s="0"/>
      <c r="AGF185" s="0"/>
      <c r="AGG185" s="0"/>
      <c r="AGH185" s="0"/>
      <c r="AGI185" s="0"/>
      <c r="AGJ185" s="0"/>
      <c r="AGK185" s="0"/>
      <c r="AGL185" s="0"/>
      <c r="AGM185" s="0"/>
      <c r="AGN185" s="0"/>
      <c r="AGO185" s="0"/>
      <c r="AGP185" s="0"/>
      <c r="AGQ185" s="0"/>
      <c r="AGR185" s="0"/>
      <c r="AGS185" s="0"/>
      <c r="AGT185" s="0"/>
      <c r="AGU185" s="0"/>
      <c r="AGV185" s="0"/>
      <c r="AGW185" s="0"/>
      <c r="AGX185" s="0"/>
      <c r="AGY185" s="0"/>
      <c r="AGZ185" s="0"/>
      <c r="AHA185" s="0"/>
      <c r="AHB185" s="0"/>
      <c r="AHC185" s="0"/>
      <c r="AHD185" s="0"/>
      <c r="AHE185" s="0"/>
      <c r="AHF185" s="0"/>
      <c r="AHG185" s="0"/>
      <c r="AHH185" s="0"/>
      <c r="AHI185" s="0"/>
      <c r="AHJ185" s="0"/>
      <c r="AHK185" s="0"/>
      <c r="AHL185" s="0"/>
      <c r="AHM185" s="0"/>
      <c r="AHN185" s="0"/>
      <c r="AHO185" s="0"/>
      <c r="AHP185" s="0"/>
      <c r="AHQ185" s="0"/>
      <c r="AHR185" s="0"/>
      <c r="AHS185" s="0"/>
      <c r="AHT185" s="0"/>
      <c r="AHU185" s="0"/>
      <c r="AHV185" s="0"/>
      <c r="AHW185" s="0"/>
      <c r="AHX185" s="0"/>
      <c r="AHY185" s="0"/>
      <c r="AHZ185" s="0"/>
      <c r="AIA185" s="0"/>
      <c r="AIB185" s="0"/>
      <c r="AIC185" s="0"/>
      <c r="AID185" s="0"/>
      <c r="AIE185" s="0"/>
      <c r="AIF185" s="0"/>
      <c r="AIG185" s="0"/>
      <c r="AIH185" s="0"/>
      <c r="AII185" s="0"/>
      <c r="AIJ185" s="0"/>
      <c r="AIK185" s="0"/>
      <c r="AIL185" s="0"/>
      <c r="AIM185" s="0"/>
      <c r="AIN185" s="0"/>
      <c r="AIO185" s="0"/>
      <c r="AIP185" s="0"/>
      <c r="AIQ185" s="0"/>
      <c r="AIR185" s="0"/>
      <c r="AIS185" s="0"/>
      <c r="AIT185" s="0"/>
      <c r="AIU185" s="0"/>
      <c r="AIV185" s="0"/>
      <c r="AIW185" s="0"/>
      <c r="AIX185" s="0"/>
      <c r="AIY185" s="0"/>
      <c r="AIZ185" s="0"/>
      <c r="AJA185" s="0"/>
      <c r="AJB185" s="0"/>
      <c r="AJC185" s="0"/>
      <c r="AJD185" s="0"/>
      <c r="AJE185" s="0"/>
      <c r="AJF185" s="0"/>
      <c r="AJG185" s="0"/>
      <c r="AJH185" s="0"/>
      <c r="AJI185" s="0"/>
      <c r="AJJ185" s="0"/>
      <c r="AJK185" s="0"/>
      <c r="AJL185" s="0"/>
      <c r="AJM185" s="0"/>
      <c r="AJN185" s="0"/>
      <c r="AJO185" s="0"/>
      <c r="AJP185" s="0"/>
      <c r="AJQ185" s="0"/>
      <c r="AJR185" s="0"/>
      <c r="AJS185" s="0"/>
      <c r="AJT185" s="0"/>
      <c r="AJU185" s="0"/>
      <c r="AJV185" s="0"/>
      <c r="AJW185" s="0"/>
      <c r="AJX185" s="0"/>
      <c r="AJY185" s="0"/>
      <c r="AJZ185" s="0"/>
      <c r="AKA185" s="0"/>
      <c r="AKB185" s="0"/>
      <c r="AKC185" s="0"/>
      <c r="AKD185" s="0"/>
      <c r="AKE185" s="0"/>
      <c r="AKF185" s="0"/>
      <c r="AKG185" s="0"/>
      <c r="AKH185" s="0"/>
      <c r="AKI185" s="0"/>
      <c r="AKJ185" s="0"/>
      <c r="AKK185" s="0"/>
      <c r="AKL185" s="0"/>
      <c r="AKM185" s="0"/>
      <c r="AKN185" s="0"/>
      <c r="AKO185" s="0"/>
      <c r="AKP185" s="0"/>
      <c r="AKQ185" s="0"/>
      <c r="AKR185" s="0"/>
      <c r="AKS185" s="0"/>
      <c r="AKT185" s="0"/>
      <c r="AKU185" s="0"/>
      <c r="AKV185" s="0"/>
      <c r="AKW185" s="0"/>
      <c r="AKX185" s="0"/>
      <c r="AKY185" s="0"/>
      <c r="AKZ185" s="0"/>
      <c r="ALA185" s="0"/>
      <c r="ALB185" s="0"/>
      <c r="ALC185" s="0"/>
      <c r="ALD185" s="0"/>
      <c r="ALE185" s="0"/>
      <c r="ALF185" s="0"/>
      <c r="ALG185" s="0"/>
      <c r="ALH185" s="0"/>
      <c r="ALI185" s="0"/>
      <c r="ALJ185" s="0"/>
      <c r="ALK185" s="0"/>
      <c r="ALL185" s="0"/>
      <c r="ALM185" s="0"/>
      <c r="ALN185" s="0"/>
      <c r="ALO185" s="0"/>
      <c r="ALP185" s="0"/>
      <c r="ALQ185" s="0"/>
      <c r="ALR185" s="0"/>
      <c r="ALS185" s="0"/>
      <c r="ALT185" s="0"/>
      <c r="ALU185" s="0"/>
      <c r="ALV185" s="0"/>
      <c r="ALW185" s="0"/>
      <c r="ALX185" s="0"/>
      <c r="ALY185" s="0"/>
      <c r="ALZ185" s="0"/>
      <c r="AMA185" s="0"/>
      <c r="AMB185" s="0"/>
      <c r="AMC185" s="0"/>
      <c r="AMD185" s="0"/>
      <c r="AME185" s="0"/>
      <c r="AMF185" s="0"/>
      <c r="AMG185" s="0"/>
      <c r="AMH185" s="0"/>
      <c r="AMI185" s="0"/>
      <c r="AMJ185" s="0"/>
    </row>
    <row r="186" customFormat="false" ht="37.3" hidden="false" customHeight="true" outlineLevel="0" collapsed="false">
      <c r="A186" s="148" t="n">
        <v>15</v>
      </c>
      <c r="B186" s="157" t="s">
        <v>148</v>
      </c>
      <c r="C186" s="157"/>
      <c r="D186" s="157"/>
      <c r="E186" s="157"/>
      <c r="F186" s="157"/>
      <c r="G186" s="157"/>
      <c r="H186" s="158" t="s">
        <v>46</v>
      </c>
      <c r="I186" s="49" t="s">
        <v>38</v>
      </c>
      <c r="J186" s="49" t="s">
        <v>19</v>
      </c>
      <c r="K186" s="159" t="s">
        <v>39</v>
      </c>
      <c r="L186" s="141" t="s">
        <v>40</v>
      </c>
      <c r="M186" s="48" t="s">
        <v>47</v>
      </c>
      <c r="N186" s="160" t="s">
        <v>89</v>
      </c>
      <c r="O186" s="49" t="s">
        <v>82</v>
      </c>
      <c r="P186" s="45" t="n">
        <f aca="false">R186*1.08</f>
        <v>385.56</v>
      </c>
      <c r="Q186" s="45" t="n">
        <f aca="false">R186*1.05</f>
        <v>374.85</v>
      </c>
      <c r="R186" s="161" t="n">
        <v>357</v>
      </c>
      <c r="S186" s="109"/>
      <c r="T186" s="109"/>
      <c r="U186" s="109"/>
      <c r="V186" s="109"/>
      <c r="W186" s="109"/>
      <c r="X186" s="109"/>
      <c r="Y186" s="109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customFormat="false" ht="37.3" hidden="false" customHeight="true" outlineLevel="0" collapsed="false">
      <c r="A187" s="148" t="n">
        <v>16</v>
      </c>
      <c r="B187" s="157" t="s">
        <v>149</v>
      </c>
      <c r="C187" s="157"/>
      <c r="D187" s="157"/>
      <c r="E187" s="157"/>
      <c r="F187" s="157"/>
      <c r="G187" s="157"/>
      <c r="H187" s="158" t="s">
        <v>46</v>
      </c>
      <c r="I187" s="49" t="s">
        <v>38</v>
      </c>
      <c r="J187" s="49" t="s">
        <v>19</v>
      </c>
      <c r="K187" s="159" t="s">
        <v>39</v>
      </c>
      <c r="L187" s="141" t="s">
        <v>40</v>
      </c>
      <c r="M187" s="48" t="s">
        <v>47</v>
      </c>
      <c r="N187" s="160" t="s">
        <v>89</v>
      </c>
      <c r="O187" s="49" t="s">
        <v>82</v>
      </c>
      <c r="P187" s="45" t="n">
        <f aca="false">R187*1.08</f>
        <v>603.72</v>
      </c>
      <c r="Q187" s="45" t="n">
        <f aca="false">R187*1.05</f>
        <v>586.95</v>
      </c>
      <c r="R187" s="161" t="n">
        <v>559</v>
      </c>
      <c r="S187" s="109"/>
      <c r="T187" s="109"/>
      <c r="U187" s="109"/>
      <c r="V187" s="109"/>
      <c r="W187" s="109"/>
      <c r="X187" s="109"/>
      <c r="Y187" s="109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customFormat="false" ht="37.3" hidden="false" customHeight="true" outlineLevel="0" collapsed="false">
      <c r="A188" s="148" t="n">
        <v>17</v>
      </c>
      <c r="B188" s="157" t="s">
        <v>150</v>
      </c>
      <c r="C188" s="157"/>
      <c r="D188" s="157"/>
      <c r="E188" s="157"/>
      <c r="F188" s="157"/>
      <c r="G188" s="157"/>
      <c r="H188" s="158" t="s">
        <v>46</v>
      </c>
      <c r="I188" s="49" t="s">
        <v>38</v>
      </c>
      <c r="J188" s="49" t="s">
        <v>19</v>
      </c>
      <c r="K188" s="159" t="s">
        <v>39</v>
      </c>
      <c r="L188" s="141" t="s">
        <v>40</v>
      </c>
      <c r="M188" s="48" t="s">
        <v>47</v>
      </c>
      <c r="N188" s="160" t="s">
        <v>89</v>
      </c>
      <c r="O188" s="49" t="s">
        <v>82</v>
      </c>
      <c r="P188" s="45" t="n">
        <f aca="false">R188*1.08</f>
        <v>602.64</v>
      </c>
      <c r="Q188" s="45" t="n">
        <f aca="false">R188*1.05</f>
        <v>585.9</v>
      </c>
      <c r="R188" s="161" t="n">
        <v>558</v>
      </c>
      <c r="S188" s="109"/>
      <c r="T188" s="109"/>
      <c r="U188" s="109"/>
      <c r="V188" s="109"/>
      <c r="W188" s="109"/>
      <c r="X188" s="109"/>
      <c r="Y188" s="109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customFormat="false" ht="37.3" hidden="false" customHeight="true" outlineLevel="0" collapsed="false">
      <c r="A189" s="148" t="n">
        <v>18</v>
      </c>
      <c r="B189" s="157" t="s">
        <v>151</v>
      </c>
      <c r="C189" s="157"/>
      <c r="D189" s="157"/>
      <c r="E189" s="157"/>
      <c r="F189" s="157"/>
      <c r="G189" s="157"/>
      <c r="H189" s="158" t="s">
        <v>46</v>
      </c>
      <c r="I189" s="49" t="s">
        <v>38</v>
      </c>
      <c r="J189" s="49" t="s">
        <v>19</v>
      </c>
      <c r="K189" s="159" t="s">
        <v>39</v>
      </c>
      <c r="L189" s="141" t="s">
        <v>40</v>
      </c>
      <c r="M189" s="48" t="s">
        <v>47</v>
      </c>
      <c r="N189" s="160" t="s">
        <v>89</v>
      </c>
      <c r="O189" s="49" t="s">
        <v>82</v>
      </c>
      <c r="P189" s="45" t="n">
        <f aca="false">R189*1.08</f>
        <v>583.2</v>
      </c>
      <c r="Q189" s="45" t="n">
        <f aca="false">R189*1.05</f>
        <v>567</v>
      </c>
      <c r="R189" s="161" t="n">
        <v>540</v>
      </c>
      <c r="S189" s="109"/>
      <c r="T189" s="109"/>
      <c r="U189" s="109"/>
      <c r="V189" s="109"/>
      <c r="W189" s="109"/>
      <c r="X189" s="109"/>
      <c r="Y189" s="109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customFormat="false" ht="37.3" hidden="false" customHeight="true" outlineLevel="0" collapsed="false">
      <c r="A190" s="148" t="n">
        <v>19</v>
      </c>
      <c r="B190" s="157" t="s">
        <v>152</v>
      </c>
      <c r="C190" s="157"/>
      <c r="D190" s="157"/>
      <c r="E190" s="157"/>
      <c r="F190" s="157"/>
      <c r="G190" s="157"/>
      <c r="H190" s="158" t="s">
        <v>46</v>
      </c>
      <c r="I190" s="49" t="s">
        <v>38</v>
      </c>
      <c r="J190" s="49" t="s">
        <v>19</v>
      </c>
      <c r="K190" s="159" t="s">
        <v>39</v>
      </c>
      <c r="L190" s="141" t="s">
        <v>40</v>
      </c>
      <c r="M190" s="48" t="s">
        <v>47</v>
      </c>
      <c r="N190" s="160" t="s">
        <v>89</v>
      </c>
      <c r="O190" s="49" t="s">
        <v>82</v>
      </c>
      <c r="P190" s="45" t="n">
        <f aca="false">R190*1.08</f>
        <v>1413.72</v>
      </c>
      <c r="Q190" s="45" t="n">
        <f aca="false">R190*1.05</f>
        <v>1374.45</v>
      </c>
      <c r="R190" s="161" t="n">
        <v>1309</v>
      </c>
      <c r="S190" s="109"/>
      <c r="T190" s="109"/>
      <c r="U190" s="109"/>
      <c r="V190" s="109"/>
      <c r="W190" s="109"/>
      <c r="X190" s="109"/>
      <c r="Y190" s="109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customFormat="false" ht="37.3" hidden="false" customHeight="true" outlineLevel="0" collapsed="false">
      <c r="A191" s="148" t="n">
        <v>20</v>
      </c>
      <c r="B191" s="157" t="s">
        <v>153</v>
      </c>
      <c r="C191" s="157"/>
      <c r="D191" s="157"/>
      <c r="E191" s="157"/>
      <c r="F191" s="157"/>
      <c r="G191" s="157"/>
      <c r="H191" s="158" t="s">
        <v>46</v>
      </c>
      <c r="I191" s="49" t="s">
        <v>38</v>
      </c>
      <c r="J191" s="49" t="s">
        <v>19</v>
      </c>
      <c r="K191" s="159" t="s">
        <v>39</v>
      </c>
      <c r="L191" s="141" t="s">
        <v>40</v>
      </c>
      <c r="M191" s="48" t="s">
        <v>47</v>
      </c>
      <c r="N191" s="160" t="s">
        <v>89</v>
      </c>
      <c r="O191" s="49" t="s">
        <v>82</v>
      </c>
      <c r="P191" s="45" t="n">
        <f aca="false">R191*1.08</f>
        <v>560.52</v>
      </c>
      <c r="Q191" s="45" t="n">
        <f aca="false">R191*1.05</f>
        <v>544.95</v>
      </c>
      <c r="R191" s="161" t="n">
        <v>519</v>
      </c>
      <c r="S191" s="109"/>
      <c r="T191" s="109"/>
      <c r="U191" s="109"/>
      <c r="V191" s="109"/>
      <c r="W191" s="109"/>
      <c r="X191" s="109"/>
      <c r="Y191" s="109"/>
      <c r="Z191" s="0"/>
      <c r="AA191" s="0"/>
      <c r="AB191" s="0"/>
      <c r="AC191" s="0"/>
      <c r="AD191" s="0"/>
      <c r="AE191" s="0"/>
      <c r="AF191" s="0"/>
      <c r="AG191" s="0"/>
      <c r="AH191" s="0"/>
      <c r="AI191" s="0"/>
      <c r="AJ191" s="0"/>
      <c r="AK191" s="0"/>
      <c r="AL191" s="0"/>
      <c r="AM191" s="0"/>
      <c r="AN191" s="0"/>
      <c r="AO191" s="0"/>
      <c r="AP191" s="0"/>
      <c r="AQ191" s="0"/>
      <c r="AR191" s="0"/>
      <c r="AS191" s="0"/>
      <c r="AT191" s="0"/>
      <c r="AU191" s="0"/>
      <c r="AV191" s="0"/>
      <c r="AW191" s="0"/>
      <c r="AX191" s="0"/>
      <c r="AY191" s="0"/>
      <c r="AZ191" s="0"/>
      <c r="BA191" s="0"/>
      <c r="BB191" s="0"/>
      <c r="BC191" s="0"/>
      <c r="BD191" s="0"/>
      <c r="BE191" s="0"/>
      <c r="BF191" s="0"/>
      <c r="BG191" s="0"/>
      <c r="BH191" s="0"/>
      <c r="BI191" s="0"/>
      <c r="BJ191" s="0"/>
      <c r="BK191" s="0"/>
      <c r="BL191" s="0"/>
      <c r="BM191" s="0"/>
      <c r="BN191" s="0"/>
      <c r="BO191" s="0"/>
      <c r="BP191" s="0"/>
      <c r="BQ191" s="0"/>
      <c r="BR191" s="0"/>
      <c r="BS191" s="0"/>
      <c r="BT191" s="0"/>
      <c r="BU191" s="0"/>
      <c r="BV191" s="0"/>
      <c r="BW191" s="0"/>
      <c r="BX191" s="0"/>
      <c r="BY191" s="0"/>
      <c r="BZ191" s="0"/>
      <c r="CA191" s="0"/>
      <c r="CB191" s="0"/>
      <c r="CC191" s="0"/>
      <c r="CD191" s="0"/>
      <c r="CE191" s="0"/>
      <c r="CF191" s="0"/>
      <c r="CG191" s="0"/>
      <c r="CH191" s="0"/>
      <c r="CI191" s="0"/>
      <c r="CJ191" s="0"/>
      <c r="CK191" s="0"/>
      <c r="CL191" s="0"/>
      <c r="CM191" s="0"/>
      <c r="CN191" s="0"/>
      <c r="CO191" s="0"/>
      <c r="CP191" s="0"/>
      <c r="CQ191" s="0"/>
      <c r="CR191" s="0"/>
      <c r="CS191" s="0"/>
      <c r="CT191" s="0"/>
      <c r="CU191" s="0"/>
      <c r="CV191" s="0"/>
      <c r="CW191" s="0"/>
      <c r="CX191" s="0"/>
      <c r="CY191" s="0"/>
      <c r="CZ191" s="0"/>
      <c r="DA191" s="0"/>
      <c r="DB191" s="0"/>
      <c r="DC191" s="0"/>
      <c r="DD191" s="0"/>
      <c r="DE191" s="0"/>
      <c r="DF191" s="0"/>
      <c r="DG191" s="0"/>
      <c r="DH191" s="0"/>
      <c r="DI191" s="0"/>
      <c r="DJ191" s="0"/>
      <c r="DK191" s="0"/>
      <c r="DL191" s="0"/>
      <c r="DM191" s="0"/>
      <c r="DN191" s="0"/>
      <c r="DO191" s="0"/>
      <c r="DP191" s="0"/>
      <c r="DQ191" s="0"/>
      <c r="DR191" s="0"/>
      <c r="DS191" s="0"/>
      <c r="DT191" s="0"/>
      <c r="DU191" s="0"/>
      <c r="DV191" s="0"/>
      <c r="DW191" s="0"/>
      <c r="DX191" s="0"/>
      <c r="DY191" s="0"/>
      <c r="DZ191" s="0"/>
      <c r="EA191" s="0"/>
      <c r="EB191" s="0"/>
      <c r="EC191" s="0"/>
      <c r="ED191" s="0"/>
      <c r="EE191" s="0"/>
      <c r="EF191" s="0"/>
      <c r="EG191" s="0"/>
      <c r="EH191" s="0"/>
      <c r="EI191" s="0"/>
      <c r="EJ191" s="0"/>
      <c r="EK191" s="0"/>
      <c r="EL191" s="0"/>
      <c r="EM191" s="0"/>
      <c r="EN191" s="0"/>
      <c r="EO191" s="0"/>
      <c r="EP191" s="0"/>
      <c r="EQ191" s="0"/>
      <c r="ER191" s="0"/>
      <c r="ES191" s="0"/>
      <c r="ET191" s="0"/>
      <c r="EU191" s="0"/>
      <c r="EV191" s="0"/>
      <c r="EW191" s="0"/>
      <c r="EX191" s="0"/>
      <c r="EY191" s="0"/>
      <c r="EZ191" s="0"/>
      <c r="FA191" s="0"/>
      <c r="FB191" s="0"/>
      <c r="FC191" s="0"/>
      <c r="FD191" s="0"/>
      <c r="FE191" s="0"/>
      <c r="FF191" s="0"/>
      <c r="FG191" s="0"/>
      <c r="FH191" s="0"/>
      <c r="FI191" s="0"/>
      <c r="FJ191" s="0"/>
      <c r="FK191" s="0"/>
      <c r="FL191" s="0"/>
      <c r="FM191" s="0"/>
      <c r="FN191" s="0"/>
      <c r="FO191" s="0"/>
      <c r="FP191" s="0"/>
      <c r="FQ191" s="0"/>
      <c r="FR191" s="0"/>
      <c r="FS191" s="0"/>
      <c r="FT191" s="0"/>
      <c r="FU191" s="0"/>
      <c r="FV191" s="0"/>
      <c r="FW191" s="0"/>
      <c r="FX191" s="0"/>
      <c r="FY191" s="0"/>
      <c r="FZ191" s="0"/>
      <c r="GA191" s="0"/>
      <c r="GB191" s="0"/>
      <c r="GC191" s="0"/>
      <c r="GD191" s="0"/>
      <c r="GE191" s="0"/>
      <c r="GF191" s="0"/>
      <c r="GG191" s="0"/>
      <c r="GH191" s="0"/>
      <c r="GI191" s="0"/>
      <c r="GJ191" s="0"/>
      <c r="GK191" s="0"/>
      <c r="GL191" s="0"/>
      <c r="GM191" s="0"/>
      <c r="GN191" s="0"/>
      <c r="GO191" s="0"/>
      <c r="GP191" s="0"/>
      <c r="GQ191" s="0"/>
      <c r="GR191" s="0"/>
      <c r="GS191" s="0"/>
      <c r="GT191" s="0"/>
      <c r="GU191" s="0"/>
      <c r="GV191" s="0"/>
      <c r="GW191" s="0"/>
      <c r="GX191" s="0"/>
      <c r="GY191" s="0"/>
      <c r="GZ191" s="0"/>
      <c r="HA191" s="0"/>
      <c r="HB191" s="0"/>
      <c r="HC191" s="0"/>
      <c r="HD191" s="0"/>
      <c r="HE191" s="0"/>
      <c r="HF191" s="0"/>
      <c r="HG191" s="0"/>
      <c r="HH191" s="0"/>
      <c r="HI191" s="0"/>
      <c r="HJ191" s="0"/>
      <c r="HK191" s="0"/>
      <c r="HL191" s="0"/>
      <c r="HM191" s="0"/>
      <c r="HN191" s="0"/>
      <c r="HO191" s="0"/>
      <c r="HP191" s="0"/>
      <c r="HQ191" s="0"/>
      <c r="HR191" s="0"/>
      <c r="HS191" s="0"/>
      <c r="HT191" s="0"/>
      <c r="HU191" s="0"/>
      <c r="HV191" s="0"/>
      <c r="HW191" s="0"/>
      <c r="HX191" s="0"/>
      <c r="HY191" s="0"/>
      <c r="HZ191" s="0"/>
      <c r="IA191" s="0"/>
      <c r="IB191" s="0"/>
      <c r="IC191" s="0"/>
      <c r="ID191" s="0"/>
      <c r="IE191" s="0"/>
      <c r="IF191" s="0"/>
      <c r="IG191" s="0"/>
      <c r="IH191" s="0"/>
      <c r="II191" s="0"/>
      <c r="IJ191" s="0"/>
      <c r="IK191" s="0"/>
      <c r="IL191" s="0"/>
      <c r="IM191" s="0"/>
      <c r="IN191" s="0"/>
      <c r="IO191" s="0"/>
      <c r="IP191" s="0"/>
      <c r="IQ191" s="0"/>
      <c r="IR191" s="0"/>
      <c r="IS191" s="0"/>
      <c r="IT191" s="0"/>
      <c r="IU191" s="0"/>
      <c r="IV191" s="0"/>
      <c r="IW191" s="0"/>
      <c r="IX191" s="0"/>
      <c r="IY191" s="0"/>
      <c r="IZ191" s="0"/>
      <c r="JA191" s="0"/>
      <c r="JB191" s="0"/>
      <c r="JC191" s="0"/>
      <c r="JD191" s="0"/>
      <c r="JE191" s="0"/>
      <c r="JF191" s="0"/>
      <c r="JG191" s="0"/>
      <c r="JH191" s="0"/>
      <c r="JI191" s="0"/>
      <c r="JJ191" s="0"/>
      <c r="JK191" s="0"/>
      <c r="JL191" s="0"/>
      <c r="JM191" s="0"/>
      <c r="JN191" s="0"/>
      <c r="JO191" s="0"/>
      <c r="JP191" s="0"/>
      <c r="JQ191" s="0"/>
      <c r="JR191" s="0"/>
      <c r="JS191" s="0"/>
      <c r="JT191" s="0"/>
      <c r="JU191" s="0"/>
      <c r="JV191" s="0"/>
      <c r="JW191" s="0"/>
      <c r="JX191" s="0"/>
      <c r="JY191" s="0"/>
      <c r="JZ191" s="0"/>
      <c r="KA191" s="0"/>
      <c r="KB191" s="0"/>
      <c r="KC191" s="0"/>
      <c r="KD191" s="0"/>
      <c r="KE191" s="0"/>
      <c r="KF191" s="0"/>
      <c r="KG191" s="0"/>
      <c r="KH191" s="0"/>
      <c r="KI191" s="0"/>
      <c r="KJ191" s="0"/>
      <c r="KK191" s="0"/>
      <c r="KL191" s="0"/>
      <c r="KM191" s="0"/>
      <c r="KN191" s="0"/>
      <c r="KO191" s="0"/>
      <c r="KP191" s="0"/>
      <c r="KQ191" s="0"/>
      <c r="KR191" s="0"/>
      <c r="KS191" s="0"/>
      <c r="KT191" s="0"/>
      <c r="KU191" s="0"/>
      <c r="KV191" s="0"/>
      <c r="KW191" s="0"/>
      <c r="KX191" s="0"/>
      <c r="KY191" s="0"/>
      <c r="KZ191" s="0"/>
      <c r="LA191" s="0"/>
      <c r="LB191" s="0"/>
      <c r="LC191" s="0"/>
      <c r="LD191" s="0"/>
      <c r="LE191" s="0"/>
      <c r="LF191" s="0"/>
      <c r="LG191" s="0"/>
      <c r="LH191" s="0"/>
      <c r="LI191" s="0"/>
      <c r="LJ191" s="0"/>
      <c r="LK191" s="0"/>
      <c r="LL191" s="0"/>
      <c r="LM191" s="0"/>
      <c r="LN191" s="0"/>
      <c r="LO191" s="0"/>
      <c r="LP191" s="0"/>
      <c r="LQ191" s="0"/>
      <c r="LR191" s="0"/>
      <c r="LS191" s="0"/>
      <c r="LT191" s="0"/>
      <c r="LU191" s="0"/>
      <c r="LV191" s="0"/>
      <c r="LW191" s="0"/>
      <c r="LX191" s="0"/>
      <c r="LY191" s="0"/>
      <c r="LZ191" s="0"/>
      <c r="MA191" s="0"/>
      <c r="MB191" s="0"/>
      <c r="MC191" s="0"/>
      <c r="MD191" s="0"/>
      <c r="ME191" s="0"/>
      <c r="MF191" s="0"/>
      <c r="MG191" s="0"/>
      <c r="MH191" s="0"/>
      <c r="MI191" s="0"/>
      <c r="MJ191" s="0"/>
      <c r="MK191" s="0"/>
      <c r="ML191" s="0"/>
      <c r="MM191" s="0"/>
      <c r="MN191" s="0"/>
      <c r="MO191" s="0"/>
      <c r="MP191" s="0"/>
      <c r="MQ191" s="0"/>
      <c r="MR191" s="0"/>
      <c r="MS191" s="0"/>
      <c r="MT191" s="0"/>
      <c r="MU191" s="0"/>
      <c r="MV191" s="0"/>
      <c r="MW191" s="0"/>
      <c r="MX191" s="0"/>
      <c r="MY191" s="0"/>
      <c r="MZ191" s="0"/>
      <c r="NA191" s="0"/>
      <c r="NB191" s="0"/>
      <c r="NC191" s="0"/>
      <c r="ND191" s="0"/>
      <c r="NE191" s="0"/>
      <c r="NF191" s="0"/>
      <c r="NG191" s="0"/>
      <c r="NH191" s="0"/>
      <c r="NI191" s="0"/>
      <c r="NJ191" s="0"/>
      <c r="NK191" s="0"/>
      <c r="NL191" s="0"/>
      <c r="NM191" s="0"/>
      <c r="NN191" s="0"/>
      <c r="NO191" s="0"/>
      <c r="NP191" s="0"/>
      <c r="NQ191" s="0"/>
      <c r="NR191" s="0"/>
      <c r="NS191" s="0"/>
      <c r="NT191" s="0"/>
      <c r="NU191" s="0"/>
      <c r="NV191" s="0"/>
      <c r="NW191" s="0"/>
      <c r="NX191" s="0"/>
      <c r="NY191" s="0"/>
      <c r="NZ191" s="0"/>
      <c r="OA191" s="0"/>
      <c r="OB191" s="0"/>
      <c r="OC191" s="0"/>
      <c r="OD191" s="0"/>
      <c r="OE191" s="0"/>
      <c r="OF191" s="0"/>
      <c r="OG191" s="0"/>
      <c r="OH191" s="0"/>
      <c r="OI191" s="0"/>
      <c r="OJ191" s="0"/>
      <c r="OK191" s="0"/>
      <c r="OL191" s="0"/>
      <c r="OM191" s="0"/>
      <c r="ON191" s="0"/>
      <c r="OO191" s="0"/>
      <c r="OP191" s="0"/>
      <c r="OQ191" s="0"/>
      <c r="OR191" s="0"/>
      <c r="OS191" s="0"/>
      <c r="OT191" s="0"/>
      <c r="OU191" s="0"/>
      <c r="OV191" s="0"/>
      <c r="OW191" s="0"/>
      <c r="OX191" s="0"/>
      <c r="OY191" s="0"/>
      <c r="OZ191" s="0"/>
      <c r="PA191" s="0"/>
      <c r="PB191" s="0"/>
      <c r="PC191" s="0"/>
      <c r="PD191" s="0"/>
      <c r="PE191" s="0"/>
      <c r="PF191" s="0"/>
      <c r="PG191" s="0"/>
      <c r="PH191" s="0"/>
      <c r="PI191" s="0"/>
      <c r="PJ191" s="0"/>
      <c r="PK191" s="0"/>
      <c r="PL191" s="0"/>
      <c r="PM191" s="0"/>
      <c r="PN191" s="0"/>
      <c r="PO191" s="0"/>
      <c r="PP191" s="0"/>
      <c r="PQ191" s="0"/>
      <c r="PR191" s="0"/>
      <c r="PS191" s="0"/>
      <c r="PT191" s="0"/>
      <c r="PU191" s="0"/>
      <c r="PV191" s="0"/>
      <c r="PW191" s="0"/>
      <c r="PX191" s="0"/>
      <c r="PY191" s="0"/>
      <c r="PZ191" s="0"/>
      <c r="QA191" s="0"/>
      <c r="QB191" s="0"/>
      <c r="QC191" s="0"/>
      <c r="QD191" s="0"/>
      <c r="QE191" s="0"/>
      <c r="QF191" s="0"/>
      <c r="QG191" s="0"/>
      <c r="QH191" s="0"/>
      <c r="QI191" s="0"/>
      <c r="QJ191" s="0"/>
      <c r="QK191" s="0"/>
      <c r="QL191" s="0"/>
      <c r="QM191" s="0"/>
      <c r="QN191" s="0"/>
      <c r="QO191" s="0"/>
      <c r="QP191" s="0"/>
      <c r="QQ191" s="0"/>
      <c r="QR191" s="0"/>
      <c r="QS191" s="0"/>
      <c r="QT191" s="0"/>
      <c r="QU191" s="0"/>
      <c r="QV191" s="0"/>
      <c r="QW191" s="0"/>
      <c r="QX191" s="0"/>
      <c r="QY191" s="0"/>
      <c r="QZ191" s="0"/>
      <c r="RA191" s="0"/>
      <c r="RB191" s="0"/>
      <c r="RC191" s="0"/>
      <c r="RD191" s="0"/>
      <c r="RE191" s="0"/>
      <c r="RF191" s="0"/>
      <c r="RG191" s="0"/>
      <c r="RH191" s="0"/>
      <c r="RI191" s="0"/>
      <c r="RJ191" s="0"/>
      <c r="RK191" s="0"/>
      <c r="RL191" s="0"/>
      <c r="RM191" s="0"/>
      <c r="RN191" s="0"/>
      <c r="RO191" s="0"/>
      <c r="RP191" s="0"/>
      <c r="RQ191" s="0"/>
      <c r="RR191" s="0"/>
      <c r="RS191" s="0"/>
      <c r="RT191" s="0"/>
      <c r="RU191" s="0"/>
      <c r="RV191" s="0"/>
      <c r="RW191" s="0"/>
      <c r="RX191" s="0"/>
      <c r="RY191" s="0"/>
      <c r="RZ191" s="0"/>
      <c r="SA191" s="0"/>
      <c r="SB191" s="0"/>
      <c r="SC191" s="0"/>
      <c r="SD191" s="0"/>
      <c r="SE191" s="0"/>
      <c r="SF191" s="0"/>
      <c r="SG191" s="0"/>
      <c r="SH191" s="0"/>
      <c r="SI191" s="0"/>
      <c r="SJ191" s="0"/>
      <c r="SK191" s="0"/>
      <c r="SL191" s="0"/>
      <c r="SM191" s="0"/>
      <c r="SN191" s="0"/>
      <c r="SO191" s="0"/>
      <c r="SP191" s="0"/>
      <c r="SQ191" s="0"/>
      <c r="SR191" s="0"/>
      <c r="SS191" s="0"/>
      <c r="ST191" s="0"/>
      <c r="SU191" s="0"/>
      <c r="SV191" s="0"/>
      <c r="SW191" s="0"/>
      <c r="SX191" s="0"/>
      <c r="SY191" s="0"/>
      <c r="SZ191" s="0"/>
      <c r="TA191" s="0"/>
      <c r="TB191" s="0"/>
      <c r="TC191" s="0"/>
      <c r="TD191" s="0"/>
      <c r="TE191" s="0"/>
      <c r="TF191" s="0"/>
      <c r="TG191" s="0"/>
      <c r="TH191" s="0"/>
      <c r="TI191" s="0"/>
      <c r="TJ191" s="0"/>
      <c r="TK191" s="0"/>
      <c r="TL191" s="0"/>
      <c r="TM191" s="0"/>
      <c r="TN191" s="0"/>
      <c r="TO191" s="0"/>
      <c r="TP191" s="0"/>
      <c r="TQ191" s="0"/>
      <c r="TR191" s="0"/>
      <c r="TS191" s="0"/>
      <c r="TT191" s="0"/>
      <c r="TU191" s="0"/>
      <c r="TV191" s="0"/>
      <c r="TW191" s="0"/>
      <c r="TX191" s="0"/>
      <c r="TY191" s="0"/>
      <c r="TZ191" s="0"/>
      <c r="UA191" s="0"/>
      <c r="UB191" s="0"/>
      <c r="UC191" s="0"/>
      <c r="UD191" s="0"/>
      <c r="UE191" s="0"/>
      <c r="UF191" s="0"/>
      <c r="UG191" s="0"/>
      <c r="UH191" s="0"/>
      <c r="UI191" s="0"/>
      <c r="UJ191" s="0"/>
      <c r="UK191" s="0"/>
      <c r="UL191" s="0"/>
      <c r="UM191" s="0"/>
      <c r="UN191" s="0"/>
      <c r="UO191" s="0"/>
      <c r="UP191" s="0"/>
      <c r="UQ191" s="0"/>
      <c r="UR191" s="0"/>
      <c r="US191" s="0"/>
      <c r="UT191" s="0"/>
      <c r="UU191" s="0"/>
      <c r="UV191" s="0"/>
      <c r="UW191" s="0"/>
      <c r="UX191" s="0"/>
      <c r="UY191" s="0"/>
      <c r="UZ191" s="0"/>
      <c r="VA191" s="0"/>
      <c r="VB191" s="0"/>
      <c r="VC191" s="0"/>
      <c r="VD191" s="0"/>
      <c r="VE191" s="0"/>
      <c r="VF191" s="0"/>
      <c r="VG191" s="0"/>
      <c r="VH191" s="0"/>
      <c r="VI191" s="0"/>
      <c r="VJ191" s="0"/>
      <c r="VK191" s="0"/>
      <c r="VL191" s="0"/>
      <c r="VM191" s="0"/>
      <c r="VN191" s="0"/>
      <c r="VO191" s="0"/>
      <c r="VP191" s="0"/>
      <c r="VQ191" s="0"/>
      <c r="VR191" s="0"/>
      <c r="VS191" s="0"/>
      <c r="VT191" s="0"/>
      <c r="VU191" s="0"/>
      <c r="VV191" s="0"/>
      <c r="VW191" s="0"/>
      <c r="VX191" s="0"/>
      <c r="VY191" s="0"/>
      <c r="VZ191" s="0"/>
      <c r="WA191" s="0"/>
      <c r="WB191" s="0"/>
      <c r="WC191" s="0"/>
      <c r="WD191" s="0"/>
      <c r="WE191" s="0"/>
      <c r="WF191" s="0"/>
      <c r="WG191" s="0"/>
      <c r="WH191" s="0"/>
      <c r="WI191" s="0"/>
      <c r="WJ191" s="0"/>
      <c r="WK191" s="0"/>
      <c r="WL191" s="0"/>
      <c r="WM191" s="0"/>
      <c r="WN191" s="0"/>
      <c r="WO191" s="0"/>
      <c r="WP191" s="0"/>
      <c r="WQ191" s="0"/>
      <c r="WR191" s="0"/>
      <c r="WS191" s="0"/>
      <c r="WT191" s="0"/>
      <c r="WU191" s="0"/>
      <c r="WV191" s="0"/>
      <c r="WW191" s="0"/>
      <c r="WX191" s="0"/>
      <c r="WY191" s="0"/>
      <c r="WZ191" s="0"/>
      <c r="XA191" s="0"/>
      <c r="XB191" s="0"/>
      <c r="XC191" s="0"/>
      <c r="XD191" s="0"/>
      <c r="XE191" s="0"/>
      <c r="XF191" s="0"/>
      <c r="XG191" s="0"/>
      <c r="XH191" s="0"/>
      <c r="XI191" s="0"/>
      <c r="XJ191" s="0"/>
      <c r="XK191" s="0"/>
      <c r="XL191" s="0"/>
      <c r="XM191" s="0"/>
      <c r="XN191" s="0"/>
      <c r="XO191" s="0"/>
      <c r="XP191" s="0"/>
      <c r="XQ191" s="0"/>
      <c r="XR191" s="0"/>
      <c r="XS191" s="0"/>
      <c r="XT191" s="0"/>
      <c r="XU191" s="0"/>
      <c r="XV191" s="0"/>
      <c r="XW191" s="0"/>
      <c r="XX191" s="0"/>
      <c r="XY191" s="0"/>
      <c r="XZ191" s="0"/>
      <c r="YA191" s="0"/>
      <c r="YB191" s="0"/>
      <c r="YC191" s="0"/>
      <c r="YD191" s="0"/>
      <c r="YE191" s="0"/>
      <c r="YF191" s="0"/>
      <c r="YG191" s="0"/>
      <c r="YH191" s="0"/>
      <c r="YI191" s="0"/>
      <c r="YJ191" s="0"/>
      <c r="YK191" s="0"/>
      <c r="YL191" s="0"/>
      <c r="YM191" s="0"/>
      <c r="YN191" s="0"/>
      <c r="YO191" s="0"/>
      <c r="YP191" s="0"/>
      <c r="YQ191" s="0"/>
      <c r="YR191" s="0"/>
      <c r="YS191" s="0"/>
      <c r="YT191" s="0"/>
      <c r="YU191" s="0"/>
      <c r="YV191" s="0"/>
      <c r="YW191" s="0"/>
      <c r="YX191" s="0"/>
      <c r="YY191" s="0"/>
      <c r="YZ191" s="0"/>
      <c r="ZA191" s="0"/>
      <c r="ZB191" s="0"/>
      <c r="ZC191" s="0"/>
      <c r="ZD191" s="0"/>
      <c r="ZE191" s="0"/>
      <c r="ZF191" s="0"/>
      <c r="ZG191" s="0"/>
      <c r="ZH191" s="0"/>
      <c r="ZI191" s="0"/>
      <c r="ZJ191" s="0"/>
      <c r="ZK191" s="0"/>
      <c r="ZL191" s="0"/>
      <c r="ZM191" s="0"/>
      <c r="ZN191" s="0"/>
      <c r="ZO191" s="0"/>
      <c r="ZP191" s="0"/>
      <c r="ZQ191" s="0"/>
      <c r="ZR191" s="0"/>
      <c r="ZS191" s="0"/>
      <c r="ZT191" s="0"/>
      <c r="ZU191" s="0"/>
      <c r="ZV191" s="0"/>
      <c r="ZW191" s="0"/>
      <c r="ZX191" s="0"/>
      <c r="ZY191" s="0"/>
      <c r="ZZ191" s="0"/>
      <c r="AAA191" s="0"/>
      <c r="AAB191" s="0"/>
      <c r="AAC191" s="0"/>
      <c r="AAD191" s="0"/>
      <c r="AAE191" s="0"/>
      <c r="AAF191" s="0"/>
      <c r="AAG191" s="0"/>
      <c r="AAH191" s="0"/>
      <c r="AAI191" s="0"/>
      <c r="AAJ191" s="0"/>
      <c r="AAK191" s="0"/>
      <c r="AAL191" s="0"/>
      <c r="AAM191" s="0"/>
      <c r="AAN191" s="0"/>
      <c r="AAO191" s="0"/>
      <c r="AAP191" s="0"/>
      <c r="AAQ191" s="0"/>
      <c r="AAR191" s="0"/>
      <c r="AAS191" s="0"/>
      <c r="AAT191" s="0"/>
      <c r="AAU191" s="0"/>
      <c r="AAV191" s="0"/>
      <c r="AAW191" s="0"/>
      <c r="AAX191" s="0"/>
      <c r="AAY191" s="0"/>
      <c r="AAZ191" s="0"/>
      <c r="ABA191" s="0"/>
      <c r="ABB191" s="0"/>
      <c r="ABC191" s="0"/>
      <c r="ABD191" s="0"/>
      <c r="ABE191" s="0"/>
      <c r="ABF191" s="0"/>
      <c r="ABG191" s="0"/>
      <c r="ABH191" s="0"/>
      <c r="ABI191" s="0"/>
      <c r="ABJ191" s="0"/>
      <c r="ABK191" s="0"/>
      <c r="ABL191" s="0"/>
      <c r="ABM191" s="0"/>
      <c r="ABN191" s="0"/>
      <c r="ABO191" s="0"/>
      <c r="ABP191" s="0"/>
      <c r="ABQ191" s="0"/>
      <c r="ABR191" s="0"/>
      <c r="ABS191" s="0"/>
      <c r="ABT191" s="0"/>
      <c r="ABU191" s="0"/>
      <c r="ABV191" s="0"/>
      <c r="ABW191" s="0"/>
      <c r="ABX191" s="0"/>
      <c r="ABY191" s="0"/>
      <c r="ABZ191" s="0"/>
      <c r="ACA191" s="0"/>
      <c r="ACB191" s="0"/>
      <c r="ACC191" s="0"/>
      <c r="ACD191" s="0"/>
      <c r="ACE191" s="0"/>
      <c r="ACF191" s="0"/>
      <c r="ACG191" s="0"/>
      <c r="ACH191" s="0"/>
      <c r="ACI191" s="0"/>
      <c r="ACJ191" s="0"/>
      <c r="ACK191" s="0"/>
      <c r="ACL191" s="0"/>
      <c r="ACM191" s="0"/>
      <c r="ACN191" s="0"/>
      <c r="ACO191" s="0"/>
      <c r="ACP191" s="0"/>
      <c r="ACQ191" s="0"/>
      <c r="ACR191" s="0"/>
      <c r="ACS191" s="0"/>
      <c r="ACT191" s="0"/>
      <c r="ACU191" s="0"/>
      <c r="ACV191" s="0"/>
      <c r="ACW191" s="0"/>
      <c r="ACX191" s="0"/>
      <c r="ACY191" s="0"/>
      <c r="ACZ191" s="0"/>
      <c r="ADA191" s="0"/>
      <c r="ADB191" s="0"/>
      <c r="ADC191" s="0"/>
      <c r="ADD191" s="0"/>
      <c r="ADE191" s="0"/>
      <c r="ADF191" s="0"/>
      <c r="ADG191" s="0"/>
      <c r="ADH191" s="0"/>
      <c r="ADI191" s="0"/>
      <c r="ADJ191" s="0"/>
      <c r="ADK191" s="0"/>
      <c r="ADL191" s="0"/>
      <c r="ADM191" s="0"/>
      <c r="ADN191" s="0"/>
      <c r="ADO191" s="0"/>
      <c r="ADP191" s="0"/>
      <c r="ADQ191" s="0"/>
      <c r="ADR191" s="0"/>
      <c r="ADS191" s="0"/>
      <c r="ADT191" s="0"/>
      <c r="ADU191" s="0"/>
      <c r="ADV191" s="0"/>
      <c r="ADW191" s="0"/>
      <c r="ADX191" s="0"/>
      <c r="ADY191" s="0"/>
      <c r="ADZ191" s="0"/>
      <c r="AEA191" s="0"/>
      <c r="AEB191" s="0"/>
      <c r="AEC191" s="0"/>
      <c r="AED191" s="0"/>
      <c r="AEE191" s="0"/>
      <c r="AEF191" s="0"/>
      <c r="AEG191" s="0"/>
      <c r="AEH191" s="0"/>
      <c r="AEI191" s="0"/>
      <c r="AEJ191" s="0"/>
      <c r="AEK191" s="0"/>
      <c r="AEL191" s="0"/>
      <c r="AEM191" s="0"/>
      <c r="AEN191" s="0"/>
      <c r="AEO191" s="0"/>
      <c r="AEP191" s="0"/>
      <c r="AEQ191" s="0"/>
      <c r="AER191" s="0"/>
      <c r="AES191" s="0"/>
      <c r="AET191" s="0"/>
      <c r="AEU191" s="0"/>
      <c r="AEV191" s="0"/>
      <c r="AEW191" s="0"/>
      <c r="AEX191" s="0"/>
      <c r="AEY191" s="0"/>
      <c r="AEZ191" s="0"/>
      <c r="AFA191" s="0"/>
      <c r="AFB191" s="0"/>
      <c r="AFC191" s="0"/>
      <c r="AFD191" s="0"/>
      <c r="AFE191" s="0"/>
      <c r="AFF191" s="0"/>
      <c r="AFG191" s="0"/>
      <c r="AFH191" s="0"/>
      <c r="AFI191" s="0"/>
      <c r="AFJ191" s="0"/>
      <c r="AFK191" s="0"/>
      <c r="AFL191" s="0"/>
      <c r="AFM191" s="0"/>
      <c r="AFN191" s="0"/>
      <c r="AFO191" s="0"/>
      <c r="AFP191" s="0"/>
      <c r="AFQ191" s="0"/>
      <c r="AFR191" s="0"/>
      <c r="AFS191" s="0"/>
      <c r="AFT191" s="0"/>
      <c r="AFU191" s="0"/>
      <c r="AFV191" s="0"/>
      <c r="AFW191" s="0"/>
      <c r="AFX191" s="0"/>
      <c r="AFY191" s="0"/>
      <c r="AFZ191" s="0"/>
      <c r="AGA191" s="0"/>
      <c r="AGB191" s="0"/>
      <c r="AGC191" s="0"/>
      <c r="AGD191" s="0"/>
      <c r="AGE191" s="0"/>
      <c r="AGF191" s="0"/>
      <c r="AGG191" s="0"/>
      <c r="AGH191" s="0"/>
      <c r="AGI191" s="0"/>
      <c r="AGJ191" s="0"/>
      <c r="AGK191" s="0"/>
      <c r="AGL191" s="0"/>
      <c r="AGM191" s="0"/>
      <c r="AGN191" s="0"/>
      <c r="AGO191" s="0"/>
      <c r="AGP191" s="0"/>
      <c r="AGQ191" s="0"/>
      <c r="AGR191" s="0"/>
      <c r="AGS191" s="0"/>
      <c r="AGT191" s="0"/>
      <c r="AGU191" s="0"/>
      <c r="AGV191" s="0"/>
      <c r="AGW191" s="0"/>
      <c r="AGX191" s="0"/>
      <c r="AGY191" s="0"/>
      <c r="AGZ191" s="0"/>
      <c r="AHA191" s="0"/>
      <c r="AHB191" s="0"/>
      <c r="AHC191" s="0"/>
      <c r="AHD191" s="0"/>
      <c r="AHE191" s="0"/>
      <c r="AHF191" s="0"/>
      <c r="AHG191" s="0"/>
      <c r="AHH191" s="0"/>
      <c r="AHI191" s="0"/>
      <c r="AHJ191" s="0"/>
      <c r="AHK191" s="0"/>
      <c r="AHL191" s="0"/>
      <c r="AHM191" s="0"/>
      <c r="AHN191" s="0"/>
      <c r="AHO191" s="0"/>
      <c r="AHP191" s="0"/>
      <c r="AHQ191" s="0"/>
      <c r="AHR191" s="0"/>
      <c r="AHS191" s="0"/>
      <c r="AHT191" s="0"/>
      <c r="AHU191" s="0"/>
      <c r="AHV191" s="0"/>
      <c r="AHW191" s="0"/>
      <c r="AHX191" s="0"/>
      <c r="AHY191" s="0"/>
      <c r="AHZ191" s="0"/>
      <c r="AIA191" s="0"/>
      <c r="AIB191" s="0"/>
      <c r="AIC191" s="0"/>
      <c r="AID191" s="0"/>
      <c r="AIE191" s="0"/>
      <c r="AIF191" s="0"/>
      <c r="AIG191" s="0"/>
      <c r="AIH191" s="0"/>
      <c r="AII191" s="0"/>
      <c r="AIJ191" s="0"/>
      <c r="AIK191" s="0"/>
      <c r="AIL191" s="0"/>
      <c r="AIM191" s="0"/>
      <c r="AIN191" s="0"/>
      <c r="AIO191" s="0"/>
      <c r="AIP191" s="0"/>
      <c r="AIQ191" s="0"/>
      <c r="AIR191" s="0"/>
      <c r="AIS191" s="0"/>
      <c r="AIT191" s="0"/>
      <c r="AIU191" s="0"/>
      <c r="AIV191" s="0"/>
      <c r="AIW191" s="0"/>
      <c r="AIX191" s="0"/>
      <c r="AIY191" s="0"/>
      <c r="AIZ191" s="0"/>
      <c r="AJA191" s="0"/>
      <c r="AJB191" s="0"/>
      <c r="AJC191" s="0"/>
      <c r="AJD191" s="0"/>
      <c r="AJE191" s="0"/>
      <c r="AJF191" s="0"/>
      <c r="AJG191" s="0"/>
      <c r="AJH191" s="0"/>
      <c r="AJI191" s="0"/>
      <c r="AJJ191" s="0"/>
      <c r="AJK191" s="0"/>
      <c r="AJL191" s="0"/>
      <c r="AJM191" s="0"/>
      <c r="AJN191" s="0"/>
      <c r="AJO191" s="0"/>
      <c r="AJP191" s="0"/>
      <c r="AJQ191" s="0"/>
      <c r="AJR191" s="0"/>
      <c r="AJS191" s="0"/>
      <c r="AJT191" s="0"/>
      <c r="AJU191" s="0"/>
      <c r="AJV191" s="0"/>
      <c r="AJW191" s="0"/>
      <c r="AJX191" s="0"/>
      <c r="AJY191" s="0"/>
      <c r="AJZ191" s="0"/>
      <c r="AKA191" s="0"/>
      <c r="AKB191" s="0"/>
      <c r="AKC191" s="0"/>
      <c r="AKD191" s="0"/>
      <c r="AKE191" s="0"/>
      <c r="AKF191" s="0"/>
      <c r="AKG191" s="0"/>
      <c r="AKH191" s="0"/>
      <c r="AKI191" s="0"/>
      <c r="AKJ191" s="0"/>
      <c r="AKK191" s="0"/>
      <c r="AKL191" s="0"/>
      <c r="AKM191" s="0"/>
      <c r="AKN191" s="0"/>
      <c r="AKO191" s="0"/>
      <c r="AKP191" s="0"/>
      <c r="AKQ191" s="0"/>
      <c r="AKR191" s="0"/>
      <c r="AKS191" s="0"/>
      <c r="AKT191" s="0"/>
      <c r="AKU191" s="0"/>
      <c r="AKV191" s="0"/>
      <c r="AKW191" s="0"/>
      <c r="AKX191" s="0"/>
      <c r="AKY191" s="0"/>
      <c r="AKZ191" s="0"/>
      <c r="ALA191" s="0"/>
      <c r="ALB191" s="0"/>
      <c r="ALC191" s="0"/>
      <c r="ALD191" s="0"/>
      <c r="ALE191" s="0"/>
      <c r="ALF191" s="0"/>
      <c r="ALG191" s="0"/>
      <c r="ALH191" s="0"/>
      <c r="ALI191" s="0"/>
      <c r="ALJ191" s="0"/>
      <c r="ALK191" s="0"/>
      <c r="ALL191" s="0"/>
      <c r="ALM191" s="0"/>
      <c r="ALN191" s="0"/>
      <c r="ALO191" s="0"/>
      <c r="ALP191" s="0"/>
      <c r="ALQ191" s="0"/>
      <c r="ALR191" s="0"/>
      <c r="ALS191" s="0"/>
      <c r="ALT191" s="0"/>
      <c r="ALU191" s="0"/>
      <c r="ALV191" s="0"/>
      <c r="ALW191" s="0"/>
      <c r="ALX191" s="0"/>
      <c r="ALY191" s="0"/>
      <c r="ALZ191" s="0"/>
      <c r="AMA191" s="0"/>
      <c r="AMB191" s="0"/>
      <c r="AMC191" s="0"/>
      <c r="AMD191" s="0"/>
      <c r="AME191" s="0"/>
      <c r="AMF191" s="0"/>
      <c r="AMG191" s="0"/>
      <c r="AMH191" s="0"/>
      <c r="AMI191" s="0"/>
      <c r="AMJ191" s="0"/>
    </row>
    <row r="192" customFormat="false" ht="37.3" hidden="false" customHeight="true" outlineLevel="0" collapsed="false">
      <c r="A192" s="148" t="n">
        <v>21</v>
      </c>
      <c r="B192" s="157" t="s">
        <v>154</v>
      </c>
      <c r="C192" s="157"/>
      <c r="D192" s="157"/>
      <c r="E192" s="157"/>
      <c r="F192" s="157"/>
      <c r="G192" s="157"/>
      <c r="H192" s="158" t="s">
        <v>46</v>
      </c>
      <c r="I192" s="49" t="s">
        <v>38</v>
      </c>
      <c r="J192" s="49" t="s">
        <v>19</v>
      </c>
      <c r="K192" s="159" t="s">
        <v>39</v>
      </c>
      <c r="L192" s="141" t="s">
        <v>40</v>
      </c>
      <c r="M192" s="48" t="s">
        <v>47</v>
      </c>
      <c r="N192" s="160" t="s">
        <v>89</v>
      </c>
      <c r="O192" s="49" t="s">
        <v>82</v>
      </c>
      <c r="P192" s="45" t="n">
        <f aca="false">R192*1.08</f>
        <v>494.64</v>
      </c>
      <c r="Q192" s="45" t="n">
        <f aca="false">R192*1.05</f>
        <v>480.9</v>
      </c>
      <c r="R192" s="161" t="n">
        <v>458</v>
      </c>
      <c r="S192" s="109"/>
      <c r="T192" s="109"/>
      <c r="U192" s="109"/>
      <c r="V192" s="109"/>
      <c r="W192" s="109"/>
      <c r="X192" s="109"/>
      <c r="Y192" s="109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customFormat="false" ht="37.3" hidden="false" customHeight="true" outlineLevel="0" collapsed="false">
      <c r="A193" s="148" t="n">
        <v>22</v>
      </c>
      <c r="B193" s="157" t="s">
        <v>155</v>
      </c>
      <c r="C193" s="157"/>
      <c r="D193" s="157"/>
      <c r="E193" s="157"/>
      <c r="F193" s="157"/>
      <c r="G193" s="157"/>
      <c r="H193" s="158" t="s">
        <v>46</v>
      </c>
      <c r="I193" s="49" t="s">
        <v>38</v>
      </c>
      <c r="J193" s="49" t="s">
        <v>19</v>
      </c>
      <c r="K193" s="159" t="s">
        <v>39</v>
      </c>
      <c r="L193" s="141" t="s">
        <v>40</v>
      </c>
      <c r="M193" s="48" t="s">
        <v>47</v>
      </c>
      <c r="N193" s="160" t="s">
        <v>89</v>
      </c>
      <c r="O193" s="49" t="s">
        <v>82</v>
      </c>
      <c r="P193" s="45" t="n">
        <f aca="false">R193*1.08</f>
        <v>751.68</v>
      </c>
      <c r="Q193" s="45" t="n">
        <f aca="false">R193*1.05</f>
        <v>730.8</v>
      </c>
      <c r="R193" s="161" t="n">
        <v>696</v>
      </c>
      <c r="S193" s="109"/>
      <c r="T193" s="109"/>
      <c r="U193" s="109"/>
      <c r="V193" s="109"/>
      <c r="W193" s="109"/>
      <c r="X193" s="109"/>
      <c r="Y193" s="109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customFormat="false" ht="37.3" hidden="false" customHeight="true" outlineLevel="0" collapsed="false">
      <c r="A194" s="148" t="n">
        <v>23</v>
      </c>
      <c r="B194" s="157" t="s">
        <v>156</v>
      </c>
      <c r="C194" s="157"/>
      <c r="D194" s="157"/>
      <c r="E194" s="157"/>
      <c r="F194" s="157"/>
      <c r="G194" s="157"/>
      <c r="H194" s="158" t="s">
        <v>46</v>
      </c>
      <c r="I194" s="49" t="s">
        <v>38</v>
      </c>
      <c r="J194" s="49" t="s">
        <v>19</v>
      </c>
      <c r="K194" s="159" t="s">
        <v>39</v>
      </c>
      <c r="L194" s="141" t="s">
        <v>40</v>
      </c>
      <c r="M194" s="48" t="s">
        <v>47</v>
      </c>
      <c r="N194" s="160" t="s">
        <v>89</v>
      </c>
      <c r="O194" s="49" t="s">
        <v>82</v>
      </c>
      <c r="P194" s="45" t="n">
        <f aca="false">R194*1.08</f>
        <v>556.2</v>
      </c>
      <c r="Q194" s="45" t="n">
        <f aca="false">R194*1.05</f>
        <v>540.75</v>
      </c>
      <c r="R194" s="161" t="n">
        <v>515</v>
      </c>
      <c r="S194" s="109"/>
      <c r="T194" s="109"/>
      <c r="U194" s="109"/>
      <c r="V194" s="109"/>
      <c r="W194" s="109"/>
      <c r="X194" s="109"/>
      <c r="Y194" s="109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customFormat="false" ht="37.3" hidden="false" customHeight="true" outlineLevel="0" collapsed="false">
      <c r="A195" s="148" t="n">
        <v>24</v>
      </c>
      <c r="B195" s="157" t="s">
        <v>157</v>
      </c>
      <c r="C195" s="157"/>
      <c r="D195" s="157"/>
      <c r="E195" s="157"/>
      <c r="F195" s="157"/>
      <c r="G195" s="157"/>
      <c r="H195" s="158" t="s">
        <v>46</v>
      </c>
      <c r="I195" s="49" t="s">
        <v>38</v>
      </c>
      <c r="J195" s="49" t="s">
        <v>19</v>
      </c>
      <c r="K195" s="159" t="s">
        <v>39</v>
      </c>
      <c r="L195" s="141" t="s">
        <v>40</v>
      </c>
      <c r="M195" s="48" t="s">
        <v>47</v>
      </c>
      <c r="N195" s="160" t="s">
        <v>89</v>
      </c>
      <c r="O195" s="49" t="s">
        <v>82</v>
      </c>
      <c r="P195" s="45" t="n">
        <f aca="false">R195*1.08</f>
        <v>578.88</v>
      </c>
      <c r="Q195" s="45" t="n">
        <f aca="false">R195*1.05</f>
        <v>562.8</v>
      </c>
      <c r="R195" s="161" t="n">
        <v>536</v>
      </c>
      <c r="S195" s="109"/>
      <c r="T195" s="109"/>
      <c r="U195" s="109"/>
      <c r="V195" s="109"/>
      <c r="W195" s="109"/>
      <c r="X195" s="109"/>
      <c r="Y195" s="109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customFormat="false" ht="37.3" hidden="false" customHeight="true" outlineLevel="0" collapsed="false">
      <c r="A196" s="148" t="n">
        <v>25</v>
      </c>
      <c r="B196" s="157" t="s">
        <v>158</v>
      </c>
      <c r="C196" s="157"/>
      <c r="D196" s="157"/>
      <c r="E196" s="157"/>
      <c r="F196" s="157"/>
      <c r="G196" s="157"/>
      <c r="H196" s="158" t="s">
        <v>46</v>
      </c>
      <c r="I196" s="49" t="s">
        <v>38</v>
      </c>
      <c r="J196" s="49" t="s">
        <v>19</v>
      </c>
      <c r="K196" s="159" t="s">
        <v>39</v>
      </c>
      <c r="L196" s="141" t="s">
        <v>40</v>
      </c>
      <c r="M196" s="48" t="s">
        <v>47</v>
      </c>
      <c r="N196" s="160" t="s">
        <v>89</v>
      </c>
      <c r="O196" s="49" t="s">
        <v>82</v>
      </c>
      <c r="P196" s="45" t="n">
        <f aca="false">R196*1.08</f>
        <v>676.08</v>
      </c>
      <c r="Q196" s="45" t="n">
        <f aca="false">R196*1.05</f>
        <v>657.3</v>
      </c>
      <c r="R196" s="161" t="n">
        <v>626</v>
      </c>
      <c r="S196" s="109"/>
      <c r="T196" s="109"/>
      <c r="U196" s="109"/>
      <c r="V196" s="109"/>
      <c r="W196" s="109"/>
      <c r="X196" s="109"/>
      <c r="Y196" s="109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customFormat="false" ht="37.3" hidden="false" customHeight="true" outlineLevel="0" collapsed="false">
      <c r="A197" s="148" t="n">
        <v>26</v>
      </c>
      <c r="B197" s="157" t="s">
        <v>159</v>
      </c>
      <c r="C197" s="157"/>
      <c r="D197" s="157"/>
      <c r="E197" s="157"/>
      <c r="F197" s="157"/>
      <c r="G197" s="157"/>
      <c r="H197" s="158" t="s">
        <v>46</v>
      </c>
      <c r="I197" s="49" t="s">
        <v>38</v>
      </c>
      <c r="J197" s="49" t="s">
        <v>19</v>
      </c>
      <c r="K197" s="159" t="s">
        <v>39</v>
      </c>
      <c r="L197" s="141" t="s">
        <v>40</v>
      </c>
      <c r="M197" s="48" t="s">
        <v>47</v>
      </c>
      <c r="N197" s="160" t="s">
        <v>89</v>
      </c>
      <c r="O197" s="49" t="s">
        <v>82</v>
      </c>
      <c r="P197" s="45" t="n">
        <f aca="false">R197*1.08</f>
        <v>619.92</v>
      </c>
      <c r="Q197" s="45" t="n">
        <f aca="false">R197*1.05</f>
        <v>602.7</v>
      </c>
      <c r="R197" s="161" t="n">
        <v>574</v>
      </c>
      <c r="S197" s="109"/>
      <c r="T197" s="109"/>
      <c r="U197" s="109"/>
      <c r="V197" s="109"/>
      <c r="W197" s="109"/>
      <c r="X197" s="109"/>
      <c r="Y197" s="109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customFormat="false" ht="37.3" hidden="false" customHeight="true" outlineLevel="0" collapsed="false">
      <c r="A198" s="148" t="n">
        <v>27</v>
      </c>
      <c r="B198" s="157" t="s">
        <v>160</v>
      </c>
      <c r="C198" s="157"/>
      <c r="D198" s="157"/>
      <c r="E198" s="157"/>
      <c r="F198" s="157"/>
      <c r="G198" s="157"/>
      <c r="H198" s="158" t="s">
        <v>46</v>
      </c>
      <c r="I198" s="49" t="s">
        <v>38</v>
      </c>
      <c r="J198" s="49" t="s">
        <v>19</v>
      </c>
      <c r="K198" s="159" t="s">
        <v>39</v>
      </c>
      <c r="L198" s="141" t="s">
        <v>40</v>
      </c>
      <c r="M198" s="48" t="s">
        <v>47</v>
      </c>
      <c r="N198" s="160" t="s">
        <v>89</v>
      </c>
      <c r="O198" s="49" t="s">
        <v>82</v>
      </c>
      <c r="P198" s="45" t="n">
        <f aca="false">R198*1.08</f>
        <v>648</v>
      </c>
      <c r="Q198" s="45" t="n">
        <f aca="false">R198*1.05</f>
        <v>630</v>
      </c>
      <c r="R198" s="161" t="n">
        <v>600</v>
      </c>
      <c r="S198" s="109"/>
      <c r="T198" s="109"/>
      <c r="U198" s="109"/>
      <c r="V198" s="109"/>
      <c r="W198" s="109"/>
      <c r="X198" s="109"/>
      <c r="Y198" s="109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customFormat="false" ht="37.3" hidden="false" customHeight="true" outlineLevel="0" collapsed="false">
      <c r="A199" s="148" t="n">
        <v>28</v>
      </c>
      <c r="B199" s="157" t="s">
        <v>161</v>
      </c>
      <c r="C199" s="157"/>
      <c r="D199" s="157"/>
      <c r="E199" s="157"/>
      <c r="F199" s="157"/>
      <c r="G199" s="157"/>
      <c r="H199" s="158" t="s">
        <v>46</v>
      </c>
      <c r="I199" s="49" t="s">
        <v>38</v>
      </c>
      <c r="J199" s="49" t="s">
        <v>19</v>
      </c>
      <c r="K199" s="159" t="s">
        <v>39</v>
      </c>
      <c r="L199" s="141" t="s">
        <v>40</v>
      </c>
      <c r="M199" s="48" t="s">
        <v>47</v>
      </c>
      <c r="N199" s="160" t="s">
        <v>89</v>
      </c>
      <c r="O199" s="49" t="s">
        <v>82</v>
      </c>
      <c r="P199" s="45" t="n">
        <f aca="false">R199*1.08</f>
        <v>554.04</v>
      </c>
      <c r="Q199" s="45" t="n">
        <f aca="false">R199*1.05</f>
        <v>538.65</v>
      </c>
      <c r="R199" s="161" t="n">
        <v>513</v>
      </c>
      <c r="S199" s="109"/>
      <c r="T199" s="109"/>
      <c r="U199" s="109"/>
      <c r="V199" s="109"/>
      <c r="W199" s="109"/>
      <c r="X199" s="109"/>
      <c r="Y199" s="109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customFormat="false" ht="37.3" hidden="false" customHeight="true" outlineLevel="0" collapsed="false">
      <c r="A200" s="148" t="n">
        <v>29</v>
      </c>
      <c r="B200" s="157" t="s">
        <v>162</v>
      </c>
      <c r="C200" s="157"/>
      <c r="D200" s="157"/>
      <c r="E200" s="157"/>
      <c r="F200" s="157"/>
      <c r="G200" s="157"/>
      <c r="H200" s="158" t="s">
        <v>46</v>
      </c>
      <c r="I200" s="49" t="s">
        <v>38</v>
      </c>
      <c r="J200" s="49" t="s">
        <v>19</v>
      </c>
      <c r="K200" s="159" t="s">
        <v>39</v>
      </c>
      <c r="L200" s="141" t="s">
        <v>40</v>
      </c>
      <c r="M200" s="48" t="s">
        <v>47</v>
      </c>
      <c r="N200" s="160" t="s">
        <v>89</v>
      </c>
      <c r="O200" s="49" t="s">
        <v>82</v>
      </c>
      <c r="P200" s="45" t="n">
        <f aca="false">R200*1.08</f>
        <v>416.88</v>
      </c>
      <c r="Q200" s="45" t="n">
        <f aca="false">R200*1.05</f>
        <v>405.3</v>
      </c>
      <c r="R200" s="161" t="n">
        <v>386</v>
      </c>
      <c r="S200" s="109"/>
      <c r="T200" s="109"/>
      <c r="U200" s="109"/>
      <c r="V200" s="109"/>
      <c r="W200" s="109"/>
      <c r="X200" s="109"/>
      <c r="Y200" s="109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customFormat="false" ht="12" hidden="false" customHeight="true" outlineLevel="0" collapsed="false">
      <c r="A201" s="162" t="s">
        <v>163</v>
      </c>
      <c r="B201" s="163"/>
      <c r="C201" s="163"/>
      <c r="D201" s="163"/>
      <c r="E201" s="163"/>
      <c r="F201" s="163"/>
      <c r="G201" s="163"/>
      <c r="H201" s="164"/>
      <c r="I201" s="164"/>
      <c r="J201" s="164"/>
      <c r="K201" s="164"/>
      <c r="L201" s="165"/>
      <c r="M201" s="164"/>
      <c r="N201" s="164"/>
      <c r="O201" s="164"/>
      <c r="P201" s="166"/>
      <c r="Q201" s="166"/>
      <c r="R201" s="167"/>
      <c r="S201" s="164"/>
      <c r="T201" s="164"/>
      <c r="U201" s="164"/>
      <c r="V201" s="164"/>
      <c r="W201" s="164"/>
      <c r="X201" s="164"/>
      <c r="Y201" s="164"/>
    </row>
    <row r="202" customFormat="false" ht="13.8" hidden="false" customHeight="false" outlineLevel="0" collapsed="false">
      <c r="A202" s="168" t="s">
        <v>164</v>
      </c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70"/>
      <c r="Q202" s="170"/>
      <c r="R202" s="171"/>
      <c r="S202" s="164"/>
      <c r="T202" s="164"/>
      <c r="U202" s="164"/>
      <c r="V202" s="164"/>
      <c r="W202" s="164"/>
      <c r="X202" s="164"/>
      <c r="Y202" s="164"/>
    </row>
    <row r="203" customFormat="false" ht="6" hidden="false" customHeight="true" outlineLevel="0" collapsed="false">
      <c r="A203" s="172"/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4"/>
      <c r="M203" s="173"/>
      <c r="N203" s="173"/>
      <c r="O203" s="173"/>
      <c r="P203" s="175"/>
      <c r="Q203" s="175"/>
      <c r="R203" s="176"/>
      <c r="S203" s="164"/>
      <c r="T203" s="164"/>
      <c r="U203" s="164"/>
      <c r="V203" s="164"/>
      <c r="W203" s="164"/>
      <c r="X203" s="164"/>
      <c r="Y203" s="164"/>
    </row>
    <row r="204" customFormat="false" ht="34.5" hidden="false" customHeight="true" outlineLevel="0" collapsed="false">
      <c r="A204" s="164"/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5"/>
      <c r="M204" s="164"/>
      <c r="N204" s="164"/>
      <c r="O204" s="164"/>
      <c r="P204" s="166"/>
      <c r="Q204" s="166"/>
      <c r="R204" s="177"/>
      <c r="S204" s="164"/>
      <c r="T204" s="164"/>
      <c r="U204" s="164"/>
      <c r="V204" s="164"/>
      <c r="W204" s="164"/>
      <c r="X204" s="164"/>
      <c r="Y204" s="164"/>
    </row>
    <row r="205" customFormat="false" ht="15" hidden="false" customHeight="false" outlineLevel="0" collapsed="false">
      <c r="A205" s="164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5"/>
      <c r="M205" s="164"/>
      <c r="N205" s="164"/>
      <c r="O205" s="164"/>
      <c r="P205" s="166"/>
      <c r="Q205" s="166"/>
      <c r="R205" s="177"/>
      <c r="S205" s="164"/>
      <c r="T205" s="164"/>
      <c r="U205" s="164"/>
      <c r="V205" s="164"/>
      <c r="W205" s="164"/>
      <c r="X205" s="164"/>
      <c r="Y205" s="164"/>
    </row>
    <row r="206" customFormat="false" ht="15" hidden="false" customHeight="false" outlineLevel="0" collapsed="false">
      <c r="A206" s="164"/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5"/>
      <c r="M206" s="164"/>
      <c r="N206" s="164"/>
      <c r="O206" s="164"/>
      <c r="P206" s="166"/>
      <c r="Q206" s="166"/>
      <c r="R206" s="177"/>
      <c r="S206" s="164"/>
      <c r="T206" s="164"/>
      <c r="U206" s="164"/>
      <c r="V206" s="164"/>
      <c r="W206" s="164"/>
      <c r="X206" s="164"/>
      <c r="Y206" s="164"/>
    </row>
    <row r="207" customFormat="false" ht="15" hidden="false" customHeight="false" outlineLevel="0" collapsed="false">
      <c r="A207" s="164"/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5"/>
      <c r="M207" s="164"/>
      <c r="N207" s="164"/>
      <c r="O207" s="164"/>
      <c r="P207" s="166"/>
      <c r="Q207" s="166"/>
      <c r="R207" s="177"/>
      <c r="S207" s="164"/>
      <c r="T207" s="164"/>
      <c r="U207" s="164"/>
      <c r="V207" s="164"/>
      <c r="W207" s="164"/>
      <c r="X207" s="164"/>
      <c r="Y207" s="164"/>
    </row>
    <row r="208" customFormat="false" ht="15" hidden="false" customHeight="false" outlineLevel="0" collapsed="false">
      <c r="A208" s="164"/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5"/>
      <c r="M208" s="164"/>
      <c r="N208" s="164"/>
      <c r="O208" s="164"/>
      <c r="P208" s="166"/>
      <c r="Q208" s="166"/>
      <c r="R208" s="177"/>
      <c r="S208" s="164"/>
      <c r="T208" s="164"/>
      <c r="U208" s="164"/>
      <c r="V208" s="164"/>
      <c r="W208" s="164"/>
      <c r="X208" s="164"/>
      <c r="Y208" s="164"/>
    </row>
    <row r="209" customFormat="false" ht="15" hidden="false" customHeight="false" outlineLevel="0" collapsed="false">
      <c r="A209" s="164"/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5"/>
      <c r="M209" s="164"/>
      <c r="N209" s="164"/>
      <c r="O209" s="164"/>
      <c r="P209" s="166"/>
      <c r="Q209" s="166"/>
      <c r="R209" s="177"/>
      <c r="S209" s="164"/>
      <c r="T209" s="164"/>
      <c r="U209" s="164"/>
      <c r="V209" s="164"/>
      <c r="W209" s="164"/>
      <c r="X209" s="164"/>
      <c r="Y209" s="164"/>
    </row>
    <row r="210" customFormat="false" ht="15" hidden="false" customHeight="false" outlineLevel="0" collapsed="false">
      <c r="A210" s="164"/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5"/>
      <c r="M210" s="164"/>
      <c r="N210" s="164"/>
      <c r="O210" s="164"/>
      <c r="P210" s="166"/>
      <c r="Q210" s="166"/>
      <c r="R210" s="177"/>
      <c r="S210" s="164"/>
      <c r="T210" s="164"/>
      <c r="U210" s="164"/>
      <c r="V210" s="164"/>
      <c r="W210" s="164"/>
      <c r="X210" s="164"/>
      <c r="Y210" s="164"/>
    </row>
    <row r="211" customFormat="false" ht="15" hidden="false" customHeight="false" outlineLevel="0" collapsed="false">
      <c r="A211" s="164"/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5"/>
      <c r="M211" s="164"/>
      <c r="N211" s="164"/>
      <c r="O211" s="164"/>
      <c r="P211" s="166"/>
      <c r="Q211" s="166"/>
      <c r="R211" s="177"/>
      <c r="S211" s="164"/>
      <c r="T211" s="164"/>
      <c r="U211" s="164"/>
      <c r="V211" s="164"/>
      <c r="W211" s="164"/>
      <c r="X211" s="164"/>
      <c r="Y211" s="164"/>
    </row>
    <row r="212" customFormat="false" ht="15" hidden="false" customHeight="false" outlineLevel="0" collapsed="false">
      <c r="A212" s="164"/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5"/>
      <c r="M212" s="164"/>
      <c r="N212" s="164"/>
      <c r="O212" s="164"/>
      <c r="P212" s="166"/>
      <c r="Q212" s="166"/>
      <c r="R212" s="177"/>
      <c r="S212" s="164"/>
      <c r="T212" s="164"/>
      <c r="U212" s="164"/>
      <c r="V212" s="164"/>
      <c r="W212" s="164"/>
      <c r="X212" s="164"/>
      <c r="Y212" s="164"/>
    </row>
    <row r="213" customFormat="false" ht="15" hidden="false" customHeight="false" outlineLevel="0" collapsed="false">
      <c r="A213" s="164"/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5"/>
      <c r="M213" s="164"/>
      <c r="N213" s="164"/>
      <c r="O213" s="164"/>
      <c r="P213" s="166"/>
      <c r="Q213" s="166"/>
      <c r="R213" s="177"/>
    </row>
    <row r="214" customFormat="false" ht="15" hidden="false" customHeight="false" outlineLevel="0" collapsed="false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5"/>
      <c r="M214" s="164"/>
      <c r="N214" s="164"/>
      <c r="O214" s="164"/>
      <c r="P214" s="166"/>
      <c r="Q214" s="166"/>
      <c r="R214" s="177"/>
    </row>
    <row r="215" customFormat="false" ht="15" hidden="false" customHeight="false" outlineLevel="0" collapsed="false">
      <c r="A215" s="164"/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5"/>
      <c r="M215" s="164"/>
      <c r="N215" s="164"/>
      <c r="O215" s="164"/>
      <c r="P215" s="166"/>
      <c r="Q215" s="166"/>
      <c r="R215" s="177"/>
    </row>
    <row r="216" customFormat="false" ht="15" hidden="false" customHeight="false" outlineLevel="0" collapsed="false">
      <c r="A216" s="164"/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5"/>
      <c r="M216" s="164"/>
      <c r="N216" s="164"/>
      <c r="O216" s="164"/>
      <c r="P216" s="166"/>
      <c r="Q216" s="166"/>
      <c r="R216" s="177"/>
    </row>
    <row r="217" customFormat="false" ht="15" hidden="false" customHeight="false" outlineLevel="0" collapsed="false">
      <c r="A217" s="164"/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5"/>
      <c r="M217" s="164"/>
      <c r="N217" s="164"/>
      <c r="O217" s="164"/>
      <c r="P217" s="166"/>
      <c r="Q217" s="166"/>
      <c r="R217" s="177"/>
    </row>
    <row r="218" customFormat="false" ht="15" hidden="false" customHeight="false" outlineLevel="0" collapsed="false">
      <c r="A218" s="164"/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5"/>
      <c r="M218" s="164"/>
      <c r="N218" s="164"/>
      <c r="O218" s="164"/>
      <c r="P218" s="166"/>
      <c r="Q218" s="166"/>
      <c r="R218" s="177"/>
    </row>
    <row r="219" customFormat="false" ht="15" hidden="false" customHeight="false" outlineLevel="0" collapsed="false">
      <c r="A219" s="164"/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5"/>
      <c r="M219" s="164"/>
      <c r="N219" s="164"/>
      <c r="O219" s="164"/>
      <c r="P219" s="166"/>
      <c r="Q219" s="166"/>
      <c r="R219" s="177"/>
    </row>
    <row r="220" customFormat="false" ht="15" hidden="false" customHeight="false" outlineLevel="0" collapsed="false">
      <c r="A220" s="164"/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5"/>
      <c r="M220" s="164"/>
      <c r="N220" s="164"/>
      <c r="O220" s="164"/>
      <c r="P220" s="166"/>
      <c r="Q220" s="166"/>
      <c r="R220" s="177"/>
    </row>
    <row r="221" customFormat="false" ht="15" hidden="false" customHeight="false" outlineLevel="0" collapsed="false">
      <c r="A221" s="164"/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5"/>
      <c r="M221" s="164"/>
      <c r="N221" s="164"/>
      <c r="O221" s="164"/>
      <c r="P221" s="166"/>
      <c r="Q221" s="166"/>
      <c r="R221" s="177"/>
    </row>
    <row r="222" customFormat="false" ht="15" hidden="false" customHeight="false" outlineLevel="0" collapsed="false">
      <c r="A222" s="164"/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5"/>
      <c r="M222" s="164"/>
      <c r="N222" s="164"/>
      <c r="O222" s="164"/>
      <c r="P222" s="166"/>
      <c r="Q222" s="166"/>
      <c r="R222" s="177"/>
    </row>
    <row r="223" customFormat="false" ht="15" hidden="false" customHeight="false" outlineLevel="0" collapsed="false">
      <c r="A223" s="164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5"/>
      <c r="M223" s="164"/>
      <c r="N223" s="164"/>
      <c r="O223" s="164"/>
      <c r="P223" s="166"/>
      <c r="Q223" s="166"/>
      <c r="R223" s="177"/>
    </row>
    <row r="224" customFormat="false" ht="15" hidden="false" customHeight="false" outlineLevel="0" collapsed="false">
      <c r="A224" s="164"/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5"/>
      <c r="M224" s="164"/>
      <c r="N224" s="164"/>
      <c r="O224" s="164"/>
      <c r="P224" s="166"/>
      <c r="Q224" s="166"/>
      <c r="R224" s="177"/>
    </row>
    <row r="225" customFormat="false" ht="15" hidden="false" customHeight="false" outlineLevel="0" collapsed="false">
      <c r="A225" s="164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5"/>
      <c r="M225" s="164"/>
      <c r="N225" s="164"/>
      <c r="O225" s="164"/>
      <c r="P225" s="166"/>
      <c r="Q225" s="166"/>
      <c r="R225" s="177"/>
    </row>
    <row r="226" customFormat="false" ht="15" hidden="false" customHeight="false" outlineLevel="0" collapsed="false">
      <c r="A226" s="164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5"/>
      <c r="M226" s="164"/>
      <c r="N226" s="164"/>
      <c r="O226" s="164"/>
      <c r="P226" s="166"/>
      <c r="Q226" s="166"/>
      <c r="R226" s="177"/>
    </row>
    <row r="227" customFormat="false" ht="15" hidden="false" customHeight="false" outlineLevel="0" collapsed="false">
      <c r="A227" s="164"/>
      <c r="B227" s="164"/>
      <c r="C227" s="164"/>
      <c r="D227" s="164"/>
      <c r="E227" s="164"/>
      <c r="F227" s="164"/>
      <c r="G227" s="164"/>
      <c r="H227" s="164"/>
      <c r="I227" s="164"/>
      <c r="J227" s="164"/>
      <c r="K227" s="164"/>
      <c r="L227" s="165"/>
      <c r="M227" s="164"/>
      <c r="N227" s="164"/>
      <c r="O227" s="164"/>
      <c r="P227" s="166"/>
      <c r="Q227" s="166"/>
      <c r="R227" s="177"/>
    </row>
    <row r="228" customFormat="false" ht="15" hidden="false" customHeight="false" outlineLevel="0" collapsed="false">
      <c r="A228" s="164"/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5"/>
      <c r="M228" s="164"/>
      <c r="N228" s="164"/>
      <c r="O228" s="164"/>
      <c r="P228" s="166"/>
      <c r="Q228" s="166"/>
      <c r="R228" s="177"/>
    </row>
    <row r="229" customFormat="false" ht="15" hidden="false" customHeight="false" outlineLevel="0" collapsed="false">
      <c r="A229" s="164"/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5"/>
      <c r="M229" s="164"/>
      <c r="N229" s="164"/>
      <c r="O229" s="164"/>
      <c r="P229" s="166"/>
      <c r="Q229" s="166"/>
      <c r="R229" s="177"/>
    </row>
    <row r="230" customFormat="false" ht="15" hidden="false" customHeight="false" outlineLevel="0" collapsed="false">
      <c r="A230" s="164"/>
      <c r="B230" s="164"/>
      <c r="C230" s="164"/>
      <c r="D230" s="164"/>
      <c r="E230" s="164"/>
      <c r="F230" s="164"/>
      <c r="G230" s="164"/>
      <c r="H230" s="164"/>
      <c r="I230" s="164"/>
      <c r="J230" s="164"/>
      <c r="K230" s="164"/>
      <c r="L230" s="165"/>
      <c r="M230" s="164"/>
      <c r="N230" s="164"/>
      <c r="O230" s="164"/>
      <c r="P230" s="166"/>
      <c r="Q230" s="166"/>
      <c r="R230" s="177"/>
    </row>
    <row r="231" customFormat="false" ht="15" hidden="false" customHeight="false" outlineLevel="0" collapsed="false">
      <c r="A231" s="164"/>
      <c r="B231" s="164"/>
      <c r="C231" s="164"/>
      <c r="D231" s="164"/>
      <c r="E231" s="164"/>
      <c r="F231" s="164"/>
      <c r="G231" s="164"/>
      <c r="H231" s="164"/>
      <c r="I231" s="164"/>
      <c r="J231" s="164"/>
      <c r="K231" s="164"/>
      <c r="L231" s="165"/>
      <c r="M231" s="164"/>
      <c r="N231" s="164"/>
      <c r="O231" s="164"/>
      <c r="P231" s="166"/>
      <c r="Q231" s="166"/>
      <c r="R231" s="177"/>
    </row>
    <row r="232" customFormat="false" ht="15" hidden="false" customHeight="false" outlineLevel="0" collapsed="false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5"/>
      <c r="M232" s="164"/>
      <c r="N232" s="164"/>
      <c r="O232" s="164"/>
      <c r="P232" s="166"/>
      <c r="Q232" s="166"/>
      <c r="R232" s="177"/>
    </row>
    <row r="233" customFormat="false" ht="15" hidden="false" customHeight="false" outlineLevel="0" collapsed="false">
      <c r="A233" s="164"/>
      <c r="B233" s="164"/>
      <c r="C233" s="164"/>
      <c r="D233" s="164"/>
      <c r="E233" s="164"/>
      <c r="F233" s="164"/>
      <c r="G233" s="164"/>
      <c r="H233" s="164"/>
      <c r="I233" s="164"/>
      <c r="J233" s="164"/>
      <c r="K233" s="164"/>
      <c r="L233" s="165"/>
      <c r="M233" s="164"/>
      <c r="N233" s="164"/>
      <c r="O233" s="164"/>
      <c r="P233" s="166"/>
      <c r="Q233" s="166"/>
      <c r="R233" s="177"/>
    </row>
    <row r="234" customFormat="false" ht="15" hidden="false" customHeight="false" outlineLevel="0" collapsed="false">
      <c r="A234" s="164"/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5"/>
      <c r="M234" s="164"/>
      <c r="N234" s="164"/>
      <c r="O234" s="164"/>
      <c r="P234" s="166"/>
      <c r="Q234" s="166"/>
      <c r="R234" s="177"/>
    </row>
    <row r="235" customFormat="false" ht="15" hidden="false" customHeight="false" outlineLevel="0" collapsed="false">
      <c r="A235" s="164"/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5"/>
      <c r="M235" s="164"/>
      <c r="N235" s="164"/>
      <c r="O235" s="164"/>
      <c r="P235" s="166"/>
      <c r="Q235" s="166"/>
      <c r="R235" s="177"/>
    </row>
    <row r="236" customFormat="false" ht="15" hidden="false" customHeight="false" outlineLevel="0" collapsed="false">
      <c r="A236" s="164"/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5"/>
      <c r="M236" s="164"/>
      <c r="N236" s="164"/>
      <c r="O236" s="164"/>
      <c r="P236" s="166"/>
      <c r="Q236" s="166"/>
      <c r="R236" s="177"/>
    </row>
    <row r="237" customFormat="false" ht="15" hidden="false" customHeight="false" outlineLevel="0" collapsed="false">
      <c r="A237" s="164"/>
      <c r="B237" s="164"/>
      <c r="C237" s="164"/>
      <c r="D237" s="164"/>
      <c r="E237" s="164"/>
      <c r="F237" s="164"/>
      <c r="G237" s="164"/>
      <c r="H237" s="164"/>
      <c r="I237" s="164"/>
      <c r="J237" s="164"/>
      <c r="K237" s="164"/>
      <c r="L237" s="165"/>
      <c r="M237" s="164"/>
      <c r="N237" s="164"/>
      <c r="O237" s="164"/>
      <c r="P237" s="166"/>
      <c r="Q237" s="166"/>
      <c r="R237" s="177"/>
    </row>
    <row r="238" customFormat="false" ht="15" hidden="false" customHeight="false" outlineLevel="0" collapsed="false">
      <c r="A238" s="164"/>
      <c r="B238" s="164"/>
      <c r="C238" s="164"/>
      <c r="D238" s="164"/>
      <c r="E238" s="164"/>
      <c r="F238" s="164"/>
      <c r="G238" s="164"/>
      <c r="H238" s="164"/>
      <c r="I238" s="164"/>
      <c r="J238" s="164"/>
      <c r="K238" s="164"/>
      <c r="L238" s="165"/>
      <c r="M238" s="164"/>
      <c r="N238" s="164"/>
      <c r="O238" s="164"/>
      <c r="P238" s="166"/>
      <c r="Q238" s="166"/>
      <c r="R238" s="177"/>
    </row>
    <row r="239" customFormat="false" ht="15" hidden="false" customHeight="false" outlineLevel="0" collapsed="false">
      <c r="A239" s="164"/>
      <c r="B239" s="164"/>
      <c r="C239" s="164"/>
      <c r="D239" s="164"/>
      <c r="E239" s="164"/>
      <c r="F239" s="164"/>
      <c r="G239" s="164"/>
      <c r="H239" s="164"/>
      <c r="I239" s="164"/>
      <c r="J239" s="164"/>
      <c r="K239" s="164"/>
      <c r="L239" s="165"/>
      <c r="M239" s="164"/>
      <c r="N239" s="164"/>
      <c r="O239" s="164"/>
      <c r="P239" s="166"/>
      <c r="Q239" s="166"/>
      <c r="R239" s="177"/>
    </row>
    <row r="240" customFormat="false" ht="15" hidden="false" customHeight="false" outlineLevel="0" collapsed="false">
      <c r="A240" s="164"/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5"/>
      <c r="M240" s="164"/>
      <c r="N240" s="164"/>
      <c r="O240" s="164"/>
      <c r="P240" s="166"/>
      <c r="Q240" s="166"/>
      <c r="R240" s="177"/>
    </row>
    <row r="241" customFormat="false" ht="15" hidden="false" customHeight="false" outlineLevel="0" collapsed="false">
      <c r="A241" s="164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5"/>
      <c r="M241" s="164"/>
      <c r="N241" s="164"/>
      <c r="O241" s="164"/>
      <c r="P241" s="166"/>
      <c r="Q241" s="166"/>
      <c r="R241" s="177"/>
    </row>
    <row r="242" customFormat="false" ht="15" hidden="false" customHeight="false" outlineLevel="0" collapsed="false">
      <c r="A242" s="164"/>
      <c r="B242" s="164"/>
      <c r="C242" s="164"/>
      <c r="D242" s="164"/>
      <c r="E242" s="164"/>
      <c r="F242" s="164"/>
      <c r="G242" s="164"/>
      <c r="H242" s="164"/>
      <c r="I242" s="164"/>
      <c r="J242" s="164"/>
      <c r="K242" s="164"/>
      <c r="L242" s="165"/>
      <c r="M242" s="164"/>
      <c r="N242" s="164"/>
      <c r="O242" s="164"/>
      <c r="P242" s="166"/>
      <c r="Q242" s="166"/>
      <c r="R242" s="177"/>
    </row>
    <row r="243" customFormat="false" ht="15" hidden="false" customHeight="false" outlineLevel="0" collapsed="false">
      <c r="A243" s="164"/>
      <c r="B243" s="164"/>
      <c r="C243" s="164"/>
      <c r="D243" s="164"/>
      <c r="E243" s="164"/>
      <c r="F243" s="164"/>
      <c r="G243" s="164"/>
      <c r="H243" s="164"/>
      <c r="I243" s="164"/>
      <c r="J243" s="164"/>
      <c r="K243" s="164"/>
      <c r="L243" s="165"/>
      <c r="M243" s="164"/>
      <c r="N243" s="164"/>
      <c r="O243" s="164"/>
      <c r="P243" s="166"/>
      <c r="Q243" s="166"/>
      <c r="R243" s="177"/>
    </row>
    <row r="244" customFormat="false" ht="15" hidden="false" customHeight="false" outlineLevel="0" collapsed="false">
      <c r="A244" s="164"/>
      <c r="B244" s="164"/>
      <c r="C244" s="164"/>
      <c r="D244" s="164"/>
      <c r="E244" s="164"/>
      <c r="F244" s="164"/>
      <c r="G244" s="164"/>
      <c r="H244" s="164"/>
      <c r="I244" s="164"/>
      <c r="J244" s="164"/>
      <c r="K244" s="164"/>
      <c r="L244" s="165"/>
      <c r="M244" s="164"/>
      <c r="N244" s="164"/>
      <c r="O244" s="164"/>
      <c r="P244" s="166"/>
      <c r="Q244" s="166"/>
      <c r="R244" s="177"/>
    </row>
    <row r="245" customFormat="false" ht="15" hidden="false" customHeight="false" outlineLevel="0" collapsed="false">
      <c r="A245" s="164"/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5"/>
      <c r="M245" s="164"/>
      <c r="N245" s="164"/>
      <c r="O245" s="164"/>
      <c r="P245" s="166"/>
      <c r="Q245" s="166"/>
      <c r="R245" s="177"/>
    </row>
    <row r="246" customFormat="false" ht="15" hidden="false" customHeight="false" outlineLevel="0" collapsed="false">
      <c r="A246" s="164"/>
      <c r="B246" s="164"/>
      <c r="C246" s="164"/>
      <c r="D246" s="164"/>
      <c r="E246" s="164"/>
      <c r="F246" s="164"/>
      <c r="G246" s="164"/>
      <c r="H246" s="164"/>
      <c r="I246" s="164"/>
      <c r="J246" s="164"/>
      <c r="K246" s="164"/>
      <c r="L246" s="165"/>
      <c r="M246" s="164"/>
      <c r="N246" s="164"/>
      <c r="O246" s="164"/>
      <c r="P246" s="166"/>
      <c r="Q246" s="166"/>
      <c r="R246" s="177"/>
    </row>
    <row r="247" customFormat="false" ht="15" hidden="false" customHeight="false" outlineLevel="0" collapsed="false">
      <c r="A247" s="164"/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5"/>
      <c r="M247" s="164"/>
      <c r="N247" s="164"/>
      <c r="O247" s="164"/>
      <c r="P247" s="166"/>
      <c r="Q247" s="166"/>
      <c r="R247" s="177"/>
    </row>
    <row r="248" customFormat="false" ht="15" hidden="false" customHeight="false" outlineLevel="0" collapsed="false">
      <c r="A248" s="164"/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5"/>
      <c r="M248" s="164"/>
      <c r="N248" s="164"/>
      <c r="O248" s="164"/>
      <c r="P248" s="166"/>
      <c r="Q248" s="166"/>
      <c r="R248" s="177"/>
    </row>
    <row r="249" customFormat="false" ht="15" hidden="false" customHeight="false" outlineLevel="0" collapsed="false">
      <c r="A249" s="164"/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5"/>
      <c r="M249" s="164"/>
      <c r="N249" s="164"/>
      <c r="O249" s="164"/>
      <c r="P249" s="166"/>
      <c r="Q249" s="166"/>
      <c r="R249" s="177"/>
    </row>
    <row r="250" customFormat="false" ht="15" hidden="false" customHeight="false" outlineLevel="0" collapsed="false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5"/>
      <c r="M250" s="164"/>
      <c r="N250" s="164"/>
      <c r="O250" s="164"/>
      <c r="P250" s="166"/>
      <c r="Q250" s="166"/>
      <c r="R250" s="177"/>
    </row>
    <row r="251" customFormat="false" ht="15" hidden="false" customHeight="false" outlineLevel="0" collapsed="false">
      <c r="A251" s="164"/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5"/>
      <c r="M251" s="164"/>
      <c r="N251" s="164"/>
      <c r="O251" s="164"/>
      <c r="P251" s="166"/>
      <c r="Q251" s="166"/>
      <c r="R251" s="177"/>
    </row>
    <row r="252" customFormat="false" ht="15" hidden="false" customHeight="false" outlineLevel="0" collapsed="false">
      <c r="A252" s="164"/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5"/>
      <c r="M252" s="164"/>
      <c r="N252" s="164"/>
      <c r="O252" s="164"/>
      <c r="P252" s="166"/>
      <c r="Q252" s="166"/>
      <c r="R252" s="177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3">
    <mergeCell ref="A10:R10"/>
    <mergeCell ref="A11:A13"/>
    <mergeCell ref="B11:G13"/>
    <mergeCell ref="H11:H13"/>
    <mergeCell ref="I11:L11"/>
    <mergeCell ref="M11:M13"/>
    <mergeCell ref="N11:N13"/>
    <mergeCell ref="O11:O13"/>
    <mergeCell ref="P11:P13"/>
    <mergeCell ref="Q11:Q13"/>
    <mergeCell ref="R11:R13"/>
    <mergeCell ref="I12:I13"/>
    <mergeCell ref="J12:J13"/>
    <mergeCell ref="K12:L12"/>
    <mergeCell ref="B14:G14"/>
    <mergeCell ref="A15:R15"/>
    <mergeCell ref="A16:G16"/>
    <mergeCell ref="A17:G17"/>
    <mergeCell ref="A18:G18"/>
    <mergeCell ref="A19:G19"/>
    <mergeCell ref="A20:G20"/>
    <mergeCell ref="A21:G21"/>
    <mergeCell ref="A22:G22"/>
    <mergeCell ref="A23:A25"/>
    <mergeCell ref="B23:G25"/>
    <mergeCell ref="H23:H25"/>
    <mergeCell ref="I23:L23"/>
    <mergeCell ref="M23:M25"/>
    <mergeCell ref="N23:N25"/>
    <mergeCell ref="O23:O25"/>
    <mergeCell ref="P23:P25"/>
    <mergeCell ref="Q23:Q25"/>
    <mergeCell ref="R23:R25"/>
    <mergeCell ref="I24:I25"/>
    <mergeCell ref="J24:J25"/>
    <mergeCell ref="K24:L24"/>
    <mergeCell ref="B26:G26"/>
    <mergeCell ref="A27:A31"/>
    <mergeCell ref="B27:G31"/>
    <mergeCell ref="N27:N31"/>
    <mergeCell ref="A32:A35"/>
    <mergeCell ref="B32:G35"/>
    <mergeCell ref="N32:N35"/>
    <mergeCell ref="A36:A39"/>
    <mergeCell ref="B36:G39"/>
    <mergeCell ref="N36:N39"/>
    <mergeCell ref="A40:A43"/>
    <mergeCell ref="B40:G43"/>
    <mergeCell ref="N40:N43"/>
    <mergeCell ref="A44:A47"/>
    <mergeCell ref="B44:G47"/>
    <mergeCell ref="N44:N47"/>
    <mergeCell ref="A48:A51"/>
    <mergeCell ref="B48:G51"/>
    <mergeCell ref="N48:N51"/>
    <mergeCell ref="A52:A56"/>
    <mergeCell ref="B52:G56"/>
    <mergeCell ref="N52:N56"/>
    <mergeCell ref="A57:A61"/>
    <mergeCell ref="B57:G61"/>
    <mergeCell ref="N57:N61"/>
    <mergeCell ref="A62:A65"/>
    <mergeCell ref="B62:G65"/>
    <mergeCell ref="N62:N65"/>
    <mergeCell ref="A66:A69"/>
    <mergeCell ref="B66:G69"/>
    <mergeCell ref="N66:N69"/>
    <mergeCell ref="A70:A73"/>
    <mergeCell ref="B70:G73"/>
    <mergeCell ref="N70:N73"/>
    <mergeCell ref="A74:A77"/>
    <mergeCell ref="B74:G77"/>
    <mergeCell ref="N74:N77"/>
    <mergeCell ref="A78:A81"/>
    <mergeCell ref="B78:G81"/>
    <mergeCell ref="N78:N81"/>
    <mergeCell ref="A82:A85"/>
    <mergeCell ref="B82:G85"/>
    <mergeCell ref="N82:N85"/>
    <mergeCell ref="A86:A89"/>
    <mergeCell ref="B86:G89"/>
    <mergeCell ref="N86:N89"/>
    <mergeCell ref="A90:A93"/>
    <mergeCell ref="B90:G93"/>
    <mergeCell ref="N90:N93"/>
    <mergeCell ref="A94:A97"/>
    <mergeCell ref="B94:G97"/>
    <mergeCell ref="N94:N97"/>
    <mergeCell ref="A98:A101"/>
    <mergeCell ref="B98:G101"/>
    <mergeCell ref="N98:N101"/>
    <mergeCell ref="A102:A105"/>
    <mergeCell ref="B102:G105"/>
    <mergeCell ref="N102:N105"/>
    <mergeCell ref="A106:A109"/>
    <mergeCell ref="B106:G109"/>
    <mergeCell ref="N106:N109"/>
    <mergeCell ref="A110:A113"/>
    <mergeCell ref="B110:G113"/>
    <mergeCell ref="N110:N113"/>
    <mergeCell ref="A114:A117"/>
    <mergeCell ref="B114:G117"/>
    <mergeCell ref="N114:N117"/>
    <mergeCell ref="A118:A122"/>
    <mergeCell ref="B118:G122"/>
    <mergeCell ref="N118:N122"/>
    <mergeCell ref="A123:A126"/>
    <mergeCell ref="B123:G126"/>
    <mergeCell ref="N123:N126"/>
    <mergeCell ref="A127:A131"/>
    <mergeCell ref="B127:G131"/>
    <mergeCell ref="N127:N131"/>
    <mergeCell ref="A132:A134"/>
    <mergeCell ref="B132:G134"/>
    <mergeCell ref="H132:H134"/>
    <mergeCell ref="I132:I134"/>
    <mergeCell ref="J132:J134"/>
    <mergeCell ref="K132:K134"/>
    <mergeCell ref="L132:L134"/>
    <mergeCell ref="M132:M134"/>
    <mergeCell ref="N132:N134"/>
    <mergeCell ref="O132:O134"/>
    <mergeCell ref="P132:P134"/>
    <mergeCell ref="Q132:Q134"/>
    <mergeCell ref="R132:R134"/>
    <mergeCell ref="A135:R135"/>
    <mergeCell ref="A136:A137"/>
    <mergeCell ref="B136:G137"/>
    <mergeCell ref="A138:A139"/>
    <mergeCell ref="B138:G139"/>
    <mergeCell ref="A140:A141"/>
    <mergeCell ref="B140:G141"/>
    <mergeCell ref="A142:A143"/>
    <mergeCell ref="B142:G143"/>
    <mergeCell ref="A144:A145"/>
    <mergeCell ref="B144:G145"/>
    <mergeCell ref="B146:G146"/>
    <mergeCell ref="B147:G147"/>
    <mergeCell ref="B148:G148"/>
    <mergeCell ref="B149:G149"/>
    <mergeCell ref="B150:G150"/>
    <mergeCell ref="B151:G151"/>
    <mergeCell ref="B152:G152"/>
    <mergeCell ref="B153:G153"/>
    <mergeCell ref="B154:G154"/>
    <mergeCell ref="B155:G155"/>
    <mergeCell ref="B156:G156"/>
    <mergeCell ref="B157:G157"/>
    <mergeCell ref="A158:A159"/>
    <mergeCell ref="B158:G158"/>
    <mergeCell ref="B159:G159"/>
    <mergeCell ref="A160:A161"/>
    <mergeCell ref="B160:G160"/>
    <mergeCell ref="B161:G161"/>
    <mergeCell ref="B162:G162"/>
    <mergeCell ref="B163:G163"/>
    <mergeCell ref="A164:R164"/>
    <mergeCell ref="B165:G165"/>
    <mergeCell ref="B166:G166"/>
    <mergeCell ref="B167:G167"/>
    <mergeCell ref="B168:G168"/>
    <mergeCell ref="B169:G169"/>
    <mergeCell ref="B170:G170"/>
    <mergeCell ref="A171:R171"/>
    <mergeCell ref="B172:G172"/>
    <mergeCell ref="B173:G173"/>
    <mergeCell ref="B174:G174"/>
    <mergeCell ref="B175:G175"/>
    <mergeCell ref="B176:G176"/>
    <mergeCell ref="B177:G177"/>
    <mergeCell ref="B178:G178"/>
    <mergeCell ref="B179:G179"/>
    <mergeCell ref="B180:G180"/>
    <mergeCell ref="B181:G181"/>
    <mergeCell ref="B182:G182"/>
    <mergeCell ref="B183:G183"/>
    <mergeCell ref="B184:G184"/>
    <mergeCell ref="B185:G185"/>
    <mergeCell ref="B186:G186"/>
    <mergeCell ref="B187:G187"/>
    <mergeCell ref="B188:G188"/>
    <mergeCell ref="B189:G189"/>
    <mergeCell ref="B190:G190"/>
    <mergeCell ref="B191:G191"/>
    <mergeCell ref="B192:G192"/>
    <mergeCell ref="B193:G193"/>
    <mergeCell ref="B194:G194"/>
    <mergeCell ref="B195:G195"/>
    <mergeCell ref="B196:G196"/>
    <mergeCell ref="B197:G197"/>
    <mergeCell ref="B198:G198"/>
    <mergeCell ref="B199:G199"/>
    <mergeCell ref="B200:G200"/>
  </mergeCells>
  <printOptions headings="false" gridLines="false" gridLinesSet="true" horizontalCentered="false" verticalCentered="false"/>
  <pageMargins left="0.236111111111111" right="0.236111111111111" top="0" bottom="0" header="0.511811023622047" footer="0.511811023622047"/>
  <pageSetup paperSize="9" scale="5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73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2396</TotalTime>
  <Application>LibreOffice/7.2.5.2$Windows_X86_64 LibreOffice_project/499f9727c189e6ef3471021d6132d4c694f357e5</Application>
  <AppVersion>15.0000</AppVersion>
  <Company>ООО «Агрофирма «Золотая нива»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2011-04-20T06:31:12Z</dcterms:created>
  <dc:creator>kiz_an</dc:creator>
  <dc:description/>
  <dc:language>ru-RU</dc:language>
  <cp:lastModifiedBy/>
  <cp:lastPrinted>2024-03-04T12:03:13Z</cp:lastPrinted>
  <dcterms:modified xsi:type="dcterms:W3CDTF">2024-03-25T12:26:18Z</dcterms:modified>
  <cp:revision>485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